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Š JP - Omiš\Desktop\V. GODIŠNJI OBRAČUN\OBRAČUN 2023\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3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H301" i="9"/>
  <c r="E301" i="9" s="1"/>
  <c r="B301" i="9" s="1"/>
  <c r="G301" i="9"/>
  <c r="F301" i="9"/>
  <c r="H300" i="9"/>
  <c r="G300" i="9"/>
  <c r="E300" i="9" s="1"/>
  <c r="B300" i="9" s="1"/>
  <c r="F300" i="9"/>
  <c r="H299" i="9"/>
  <c r="G299" i="9"/>
  <c r="F299" i="9"/>
  <c r="H298" i="9"/>
  <c r="G298" i="9"/>
  <c r="E298" i="9" s="1"/>
  <c r="B298" i="9" s="1"/>
  <c r="F298" i="9"/>
  <c r="H297" i="9"/>
  <c r="G297" i="9"/>
  <c r="F297" i="9"/>
  <c r="H296" i="9"/>
  <c r="G296" i="9"/>
  <c r="F296" i="9"/>
  <c r="E296" i="9"/>
  <c r="B296" i="9" s="1"/>
  <c r="H295" i="9"/>
  <c r="G295" i="9"/>
  <c r="E295" i="9" s="1"/>
  <c r="B295" i="9" s="1"/>
  <c r="F295" i="9"/>
  <c r="H294" i="9"/>
  <c r="G294" i="9"/>
  <c r="E294" i="9" s="1"/>
  <c r="B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E286" i="9" s="1"/>
  <c r="B286" i="9" s="1"/>
  <c r="F286" i="9"/>
  <c r="H285" i="9"/>
  <c r="G285" i="9"/>
  <c r="F285" i="9"/>
  <c r="F284" i="9"/>
  <c r="H283" i="9"/>
  <c r="G283" i="9"/>
  <c r="F283" i="9"/>
  <c r="E283" i="9"/>
  <c r="B283" i="9" s="1"/>
  <c r="H282" i="9"/>
  <c r="G282" i="9"/>
  <c r="F282" i="9"/>
  <c r="F277" i="9" s="1"/>
  <c r="H281" i="9"/>
  <c r="G281" i="9"/>
  <c r="F281" i="9"/>
  <c r="F280" i="9"/>
  <c r="F279" i="9"/>
  <c r="F278" i="9"/>
  <c r="F276" i="9"/>
  <c r="L275" i="9"/>
  <c r="F275" i="9" s="1"/>
  <c r="H275" i="9"/>
  <c r="F274" i="9"/>
  <c r="I273" i="9"/>
  <c r="H273" i="9"/>
  <c r="F273" i="9"/>
  <c r="E272" i="9"/>
  <c r="M271" i="9"/>
  <c r="F271" i="9" s="1"/>
  <c r="L271" i="9"/>
  <c r="E271" i="9"/>
  <c r="B271" i="9" s="1"/>
  <c r="M270" i="9"/>
  <c r="L270" i="9"/>
  <c r="F270" i="9"/>
  <c r="E270" i="9"/>
  <c r="B270" i="9" s="1"/>
  <c r="M269" i="9"/>
  <c r="L269" i="9"/>
  <c r="F269" i="9" s="1"/>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F264" i="9" s="1"/>
  <c r="B264" i="9" s="1"/>
  <c r="E264" i="9"/>
  <c r="M263" i="9"/>
  <c r="F263" i="9" s="1"/>
  <c r="L263" i="9"/>
  <c r="E263" i="9"/>
  <c r="M262" i="9"/>
  <c r="L262" i="9"/>
  <c r="F262" i="9"/>
  <c r="E262" i="9"/>
  <c r="B262" i="9" s="1"/>
  <c r="M261" i="9"/>
  <c r="L261" i="9"/>
  <c r="F261" i="9" s="1"/>
  <c r="B261" i="9" s="1"/>
  <c r="E261" i="9"/>
  <c r="M260" i="9"/>
  <c r="L260" i="9"/>
  <c r="F260" i="9" s="1"/>
  <c r="B260" i="9" s="1"/>
  <c r="E260" i="9"/>
  <c r="M259" i="9"/>
  <c r="L259" i="9"/>
  <c r="F259" i="9" s="1"/>
  <c r="E259" i="9"/>
  <c r="B259" i="9" s="1"/>
  <c r="M258" i="9"/>
  <c r="L258" i="9"/>
  <c r="F258" i="9"/>
  <c r="E258" i="9"/>
  <c r="B258" i="9" s="1"/>
  <c r="M257" i="9"/>
  <c r="L257" i="9"/>
  <c r="F257" i="9" s="1"/>
  <c r="E257" i="9"/>
  <c r="M256" i="9"/>
  <c r="L256" i="9"/>
  <c r="F256" i="9" s="1"/>
  <c r="B256" i="9" s="1"/>
  <c r="E256" i="9"/>
  <c r="M255" i="9"/>
  <c r="L255" i="9"/>
  <c r="F255" i="9" s="1"/>
  <c r="E255" i="9"/>
  <c r="B255" i="9" s="1"/>
  <c r="M254" i="9"/>
  <c r="L254" i="9"/>
  <c r="F254" i="9"/>
  <c r="E254" i="9"/>
  <c r="B254" i="9" s="1"/>
  <c r="M253" i="9"/>
  <c r="L253" i="9"/>
  <c r="F253" i="9" s="1"/>
  <c r="E253" i="9"/>
  <c r="B253" i="9" s="1"/>
  <c r="M252" i="9"/>
  <c r="L252" i="9"/>
  <c r="F252" i="9" s="1"/>
  <c r="B252" i="9" s="1"/>
  <c r="E252" i="9"/>
  <c r="M251" i="9"/>
  <c r="L251" i="9"/>
  <c r="F251" i="9" s="1"/>
  <c r="E251" i="9"/>
  <c r="M250" i="9"/>
  <c r="L250" i="9"/>
  <c r="F250" i="9"/>
  <c r="E250" i="9"/>
  <c r="B250" i="9" s="1"/>
  <c r="M249" i="9"/>
  <c r="L249" i="9"/>
  <c r="F249" i="9" s="1"/>
  <c r="B249" i="9" s="1"/>
  <c r="E249" i="9"/>
  <c r="M248" i="9"/>
  <c r="L248" i="9"/>
  <c r="F248" i="9" s="1"/>
  <c r="B248" i="9" s="1"/>
  <c r="E248" i="9"/>
  <c r="M247" i="9"/>
  <c r="L247" i="9"/>
  <c r="F247" i="9" s="1"/>
  <c r="E247" i="9"/>
  <c r="M246" i="9"/>
  <c r="L246" i="9"/>
  <c r="F246" i="9"/>
  <c r="E246" i="9"/>
  <c r="B246" i="9" s="1"/>
  <c r="M245" i="9"/>
  <c r="L245" i="9"/>
  <c r="F245" i="9" s="1"/>
  <c r="B245" i="9" s="1"/>
  <c r="E245" i="9"/>
  <c r="M244" i="9"/>
  <c r="L244" i="9"/>
  <c r="F244" i="9" s="1"/>
  <c r="B244" i="9" s="1"/>
  <c r="E244" i="9"/>
  <c r="M243" i="9"/>
  <c r="L243" i="9"/>
  <c r="F243" i="9" s="1"/>
  <c r="E243" i="9"/>
  <c r="B243" i="9" s="1"/>
  <c r="M242" i="9"/>
  <c r="L242" i="9"/>
  <c r="F242" i="9"/>
  <c r="E242" i="9"/>
  <c r="B242" i="9" s="1"/>
  <c r="M241" i="9"/>
  <c r="L241" i="9"/>
  <c r="F241" i="9" s="1"/>
  <c r="B241" i="9" s="1"/>
  <c r="E241" i="9"/>
  <c r="M240" i="9"/>
  <c r="L240" i="9"/>
  <c r="F240" i="9" s="1"/>
  <c r="B240" i="9" s="1"/>
  <c r="E240" i="9"/>
  <c r="M239" i="9"/>
  <c r="L239" i="9"/>
  <c r="F239" i="9" s="1"/>
  <c r="E239" i="9"/>
  <c r="B239" i="9" s="1"/>
  <c r="M238" i="9"/>
  <c r="L238" i="9"/>
  <c r="F238" i="9"/>
  <c r="E238" i="9"/>
  <c r="B238" i="9" s="1"/>
  <c r="M237" i="9"/>
  <c r="L237" i="9"/>
  <c r="F237" i="9" s="1"/>
  <c r="B237" i="9" s="1"/>
  <c r="E237" i="9"/>
  <c r="M236" i="9"/>
  <c r="L236" i="9"/>
  <c r="F236" i="9" s="1"/>
  <c r="B236" i="9" s="1"/>
  <c r="E236" i="9"/>
  <c r="M235" i="9"/>
  <c r="L235" i="9"/>
  <c r="F235" i="9" s="1"/>
  <c r="E235" i="9"/>
  <c r="M234" i="9"/>
  <c r="L234" i="9"/>
  <c r="F234" i="9"/>
  <c r="E234" i="9"/>
  <c r="B234" i="9" s="1"/>
  <c r="M233" i="9"/>
  <c r="L233" i="9"/>
  <c r="F233" i="9" s="1"/>
  <c r="B233" i="9" s="1"/>
  <c r="E233" i="9"/>
  <c r="M232" i="9"/>
  <c r="L232" i="9"/>
  <c r="F232" i="9" s="1"/>
  <c r="B232" i="9" s="1"/>
  <c r="E232" i="9"/>
  <c r="M231" i="9"/>
  <c r="F231" i="9" s="1"/>
  <c r="L231" i="9"/>
  <c r="E231" i="9"/>
  <c r="M230" i="9"/>
  <c r="L230" i="9"/>
  <c r="F230" i="9"/>
  <c r="E230" i="9"/>
  <c r="B230" i="9" s="1"/>
  <c r="M229" i="9"/>
  <c r="L229" i="9"/>
  <c r="F229" i="9" s="1"/>
  <c r="B229" i="9" s="1"/>
  <c r="E229" i="9"/>
  <c r="M228" i="9"/>
  <c r="L228" i="9"/>
  <c r="F228" i="9" s="1"/>
  <c r="B228" i="9" s="1"/>
  <c r="E228" i="9"/>
  <c r="M227" i="9"/>
  <c r="L227" i="9"/>
  <c r="F227" i="9" s="1"/>
  <c r="E227" i="9"/>
  <c r="B227" i="9" s="1"/>
  <c r="M226" i="9"/>
  <c r="L226" i="9"/>
  <c r="F226" i="9"/>
  <c r="E226" i="9"/>
  <c r="B226" i="9" s="1"/>
  <c r="M225" i="9"/>
  <c r="L225" i="9"/>
  <c r="F225" i="9" s="1"/>
  <c r="B225" i="9" s="1"/>
  <c r="E225" i="9"/>
  <c r="M224" i="9"/>
  <c r="L224" i="9"/>
  <c r="F224" i="9" s="1"/>
  <c r="B224" i="9" s="1"/>
  <c r="E224" i="9"/>
  <c r="M223" i="9"/>
  <c r="L223" i="9"/>
  <c r="F223" i="9" s="1"/>
  <c r="B223" i="9" s="1"/>
  <c r="E223" i="9"/>
  <c r="M222" i="9"/>
  <c r="F222" i="9" s="1"/>
  <c r="L222" i="9"/>
  <c r="E222" i="9"/>
  <c r="M221" i="9"/>
  <c r="L221" i="9"/>
  <c r="F221" i="9" s="1"/>
  <c r="B221" i="9" s="1"/>
  <c r="E221" i="9"/>
  <c r="M220" i="9"/>
  <c r="L220" i="9"/>
  <c r="E220" i="9"/>
  <c r="M219" i="9"/>
  <c r="L219" i="9"/>
  <c r="E219" i="9"/>
  <c r="M218" i="9"/>
  <c r="F218" i="9" s="1"/>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B87" i="9" s="1"/>
  <c r="F87" i="9"/>
  <c r="H86" i="9"/>
  <c r="G86" i="9"/>
  <c r="F86" i="9"/>
  <c r="H85" i="9"/>
  <c r="E85" i="9" s="1"/>
  <c r="B85" i="9" s="1"/>
  <c r="G85" i="9"/>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F78" i="9"/>
  <c r="H77" i="9"/>
  <c r="E77" i="9" s="1"/>
  <c r="B77" i="9" s="1"/>
  <c r="G77" i="9"/>
  <c r="F77" i="9"/>
  <c r="H76" i="9"/>
  <c r="G76" i="9"/>
  <c r="F76" i="9"/>
  <c r="E76" i="9"/>
  <c r="B76" i="9" s="1"/>
  <c r="H75" i="9"/>
  <c r="G75" i="9"/>
  <c r="E75" i="9" s="1"/>
  <c r="B75" i="9" s="1"/>
  <c r="F75" i="9"/>
  <c r="H74" i="9"/>
  <c r="G74" i="9"/>
  <c r="F74" i="9"/>
  <c r="H73" i="9"/>
  <c r="E73" i="9" s="1"/>
  <c r="B73" i="9" s="1"/>
  <c r="G73" i="9"/>
  <c r="F73" i="9"/>
  <c r="H72" i="9"/>
  <c r="G72" i="9"/>
  <c r="F72" i="9"/>
  <c r="E72" i="9"/>
  <c r="B72" i="9" s="1"/>
  <c r="H71" i="9"/>
  <c r="G71" i="9"/>
  <c r="E71" i="9" s="1"/>
  <c r="B71" i="9" s="1"/>
  <c r="F71" i="9"/>
  <c r="H70" i="9"/>
  <c r="G70" i="9"/>
  <c r="F70" i="9"/>
  <c r="H69" i="9"/>
  <c r="E69" i="9" s="1"/>
  <c r="B69" i="9" s="1"/>
  <c r="G69" i="9"/>
  <c r="F69" i="9"/>
  <c r="H68" i="9"/>
  <c r="G68" i="9"/>
  <c r="F68" i="9"/>
  <c r="E68" i="9"/>
  <c r="B68" i="9" s="1"/>
  <c r="H67" i="9"/>
  <c r="G67" i="9"/>
  <c r="E67" i="9" s="1"/>
  <c r="B67" i="9" s="1"/>
  <c r="F67" i="9"/>
  <c r="H66" i="9"/>
  <c r="G66" i="9"/>
  <c r="F66" i="9"/>
  <c r="H65" i="9"/>
  <c r="E65" i="9" s="1"/>
  <c r="B65" i="9" s="1"/>
  <c r="G65" i="9"/>
  <c r="F65" i="9"/>
  <c r="H64" i="9"/>
  <c r="G64" i="9"/>
  <c r="F64" i="9"/>
  <c r="E64" i="9"/>
  <c r="B64" i="9" s="1"/>
  <c r="H63" i="9"/>
  <c r="G63" i="9"/>
  <c r="E63" i="9" s="1"/>
  <c r="B63" i="9" s="1"/>
  <c r="F63" i="9"/>
  <c r="H62" i="9"/>
  <c r="G62" i="9"/>
  <c r="F62" i="9"/>
  <c r="H61" i="9"/>
  <c r="E61" i="9" s="1"/>
  <c r="B61" i="9" s="1"/>
  <c r="G61" i="9"/>
  <c r="F61" i="9"/>
  <c r="H60" i="9"/>
  <c r="G60" i="9"/>
  <c r="F60" i="9"/>
  <c r="E60" i="9"/>
  <c r="B60" i="9" s="1"/>
  <c r="H59" i="9"/>
  <c r="G59" i="9"/>
  <c r="E59" i="9" s="1"/>
  <c r="B59" i="9" s="1"/>
  <c r="F59" i="9"/>
  <c r="H58" i="9"/>
  <c r="G58" i="9"/>
  <c r="F58" i="9"/>
  <c r="H57" i="9"/>
  <c r="E57" i="9" s="1"/>
  <c r="B57" i="9" s="1"/>
  <c r="G57" i="9"/>
  <c r="F57" i="9"/>
  <c r="H56" i="9"/>
  <c r="G56" i="9"/>
  <c r="F56" i="9"/>
  <c r="E56" i="9"/>
  <c r="B56" i="9" s="1"/>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F34" i="9"/>
  <c r="H33" i="9"/>
  <c r="G33" i="9"/>
  <c r="F33" i="9"/>
  <c r="H32" i="9"/>
  <c r="G32" i="9"/>
  <c r="F32" i="9"/>
  <c r="H31" i="9"/>
  <c r="E31" i="9" s="1"/>
  <c r="B31" i="9" s="1"/>
  <c r="G31" i="9"/>
  <c r="F31" i="9"/>
  <c r="H30" i="9"/>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I3" i="9"/>
  <c r="H3" i="9"/>
  <c r="G3" i="9"/>
  <c r="D101" i="8"/>
  <c r="D95" i="8"/>
  <c r="D90" i="8"/>
  <c r="D85" i="8"/>
  <c r="D80" i="8"/>
  <c r="D75" i="8"/>
  <c r="D70" i="8"/>
  <c r="D65" i="8"/>
  <c r="D60" i="8"/>
  <c r="D55" i="8"/>
  <c r="D50" i="8"/>
  <c r="D49" i="8"/>
  <c r="D44" i="8"/>
  <c r="D43" i="8" s="1"/>
  <c r="I35" i="3" s="1"/>
  <c r="D36" i="8"/>
  <c r="D26" i="8"/>
  <c r="D24" i="8" s="1"/>
  <c r="C1499" i="1" s="1"/>
  <c r="G1499" i="1" s="1"/>
  <c r="D18" i="8"/>
  <c r="D8" i="8"/>
  <c r="D6" i="8" s="1"/>
  <c r="C1481" i="1" s="1"/>
  <c r="E44" i="7"/>
  <c r="D44" i="7"/>
  <c r="E39" i="7"/>
  <c r="D39" i="7"/>
  <c r="D38" i="7" s="1"/>
  <c r="H31" i="3" s="1"/>
  <c r="E38" i="7"/>
  <c r="E30" i="7"/>
  <c r="D30" i="7"/>
  <c r="E23" i="7"/>
  <c r="E22" i="7" s="1"/>
  <c r="I30" i="3" s="1"/>
  <c r="D23" i="7"/>
  <c r="D22" i="7"/>
  <c r="H30" i="3" s="1"/>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H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D1223" i="1" s="1"/>
  <c r="D246" i="5"/>
  <c r="F244" i="5"/>
  <c r="F243" i="5"/>
  <c r="F242" i="5"/>
  <c r="E242" i="5"/>
  <c r="D242" i="5"/>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G307" i="9"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D78" i="5" s="1"/>
  <c r="E78" i="5"/>
  <c r="F78" i="5" s="1"/>
  <c r="F77" i="5"/>
  <c r="F76" i="5"/>
  <c r="F75" i="5"/>
  <c r="F74" i="5"/>
  <c r="F73" i="5"/>
  <c r="F72" i="5"/>
  <c r="F71" i="5"/>
  <c r="E70" i="5"/>
  <c r="E69" i="5" s="1"/>
  <c r="D70" i="5"/>
  <c r="D69" i="5"/>
  <c r="D68" i="5" s="1"/>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E580" i="4" s="1"/>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F418" i="4"/>
  <c r="E418" i="4"/>
  <c r="D418" i="4"/>
  <c r="E417" i="4"/>
  <c r="D417" i="4"/>
  <c r="F417" i="4" s="1"/>
  <c r="E416" i="4"/>
  <c r="D411" i="1" s="1"/>
  <c r="H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78" i="1" s="1"/>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D248" i="1" s="1"/>
  <c r="F251" i="4"/>
  <c r="F250" i="4"/>
  <c r="F249" i="4"/>
  <c r="F248" i="4"/>
  <c r="E247" i="4"/>
  <c r="D247" i="4"/>
  <c r="F247" i="4" s="1"/>
  <c r="F246" i="4"/>
  <c r="F245" i="4"/>
  <c r="E244" i="4"/>
  <c r="D244" i="4"/>
  <c r="F244" i="4" s="1"/>
  <c r="F243" i="4"/>
  <c r="F242" i="4"/>
  <c r="F241" i="4"/>
  <c r="F240" i="4"/>
  <c r="E240" i="4"/>
  <c r="E224" i="4" s="1"/>
  <c r="D220" i="1"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9" i="4" s="1"/>
  <c r="F168" i="4"/>
  <c r="F167" i="4"/>
  <c r="F166" i="4"/>
  <c r="F165" i="4"/>
  <c r="E164" i="4"/>
  <c r="F164" i="4" s="1"/>
  <c r="D164" i="4"/>
  <c r="F162" i="4"/>
  <c r="F161" i="4"/>
  <c r="F160" i="4"/>
  <c r="E159" i="4"/>
  <c r="D155" i="1" s="1"/>
  <c r="D159" i="4"/>
  <c r="F159" i="4" s="1"/>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3" i="4" s="1"/>
  <c r="F132" i="4"/>
  <c r="F131" i="4"/>
  <c r="F130" i="4"/>
  <c r="F129" i="4"/>
  <c r="F128" i="4"/>
  <c r="E128" i="4"/>
  <c r="D128" i="4"/>
  <c r="F127" i="4"/>
  <c r="F126" i="4"/>
  <c r="E125" i="4"/>
  <c r="D125" i="4"/>
  <c r="E124" i="4"/>
  <c r="D120" i="1" s="1"/>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E77" i="4"/>
  <c r="D77" i="4"/>
  <c r="F76" i="4"/>
  <c r="F75" i="4"/>
  <c r="E74" i="4"/>
  <c r="D74" i="4"/>
  <c r="F74" i="4" s="1"/>
  <c r="F73" i="4"/>
  <c r="F72" i="4"/>
  <c r="F71" i="4"/>
  <c r="E71" i="4"/>
  <c r="D71" i="4"/>
  <c r="F70" i="4"/>
  <c r="F69" i="4"/>
  <c r="E68" i="4"/>
  <c r="E50" i="4" s="1"/>
  <c r="D46"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H25" i="3"/>
  <c r="G25" i="3"/>
  <c r="B25" i="3"/>
  <c r="H24" i="3"/>
  <c r="G24" i="3"/>
  <c r="B24" i="3"/>
  <c r="G23" i="3"/>
  <c r="B23" i="3"/>
  <c r="G22" i="3"/>
  <c r="B22" i="3"/>
  <c r="H21" i="3"/>
  <c r="G21" i="3"/>
  <c r="B21" i="3"/>
  <c r="G20" i="3"/>
  <c r="B20" i="3"/>
  <c r="G19" i="3"/>
  <c r="B19" i="3"/>
  <c r="G18" i="3"/>
  <c r="B18" i="3"/>
  <c r="G17" i="3"/>
  <c r="B17" i="3"/>
  <c r="G16" i="3"/>
  <c r="B16" i="3"/>
  <c r="H10" i="3" a="1"/>
  <c r="H10" i="3" s="1"/>
  <c r="L3" i="9" s="1"/>
  <c r="H1580" i="1"/>
  <c r="C1580" i="1"/>
  <c r="G1580" i="1" s="1"/>
  <c r="H1579" i="1"/>
  <c r="G1579" i="1"/>
  <c r="C1579" i="1"/>
  <c r="C1578" i="1"/>
  <c r="H1578" i="1" s="1"/>
  <c r="G1577" i="1"/>
  <c r="C1577" i="1"/>
  <c r="H1577" i="1" s="1"/>
  <c r="C1576" i="1"/>
  <c r="G1576" i="1" s="1"/>
  <c r="H1575" i="1"/>
  <c r="G1575" i="1"/>
  <c r="C1575" i="1"/>
  <c r="H1574" i="1"/>
  <c r="G1574" i="1"/>
  <c r="C1574" i="1"/>
  <c r="G1573" i="1"/>
  <c r="C1573" i="1"/>
  <c r="H1573" i="1" s="1"/>
  <c r="H1572" i="1"/>
  <c r="C1572" i="1"/>
  <c r="G1572" i="1" s="1"/>
  <c r="H1571" i="1"/>
  <c r="G1571" i="1"/>
  <c r="C1571" i="1"/>
  <c r="G1570" i="1"/>
  <c r="C1570" i="1"/>
  <c r="H1570" i="1" s="1"/>
  <c r="G1569" i="1"/>
  <c r="C1569" i="1"/>
  <c r="H1569" i="1" s="1"/>
  <c r="H1568" i="1"/>
  <c r="C1568" i="1"/>
  <c r="G1568" i="1" s="1"/>
  <c r="H1567" i="1"/>
  <c r="G1567" i="1"/>
  <c r="C1567" i="1"/>
  <c r="H1566" i="1"/>
  <c r="G1566" i="1"/>
  <c r="C1566" i="1"/>
  <c r="G1565" i="1"/>
  <c r="C1565" i="1"/>
  <c r="H1565" i="1" s="1"/>
  <c r="H1564" i="1"/>
  <c r="C1564" i="1"/>
  <c r="G1564" i="1" s="1"/>
  <c r="H1563" i="1"/>
  <c r="G1563" i="1"/>
  <c r="C1563" i="1"/>
  <c r="G1562" i="1"/>
  <c r="C1562" i="1"/>
  <c r="H1562" i="1" s="1"/>
  <c r="G1561" i="1"/>
  <c r="C1561" i="1"/>
  <c r="H1561" i="1" s="1"/>
  <c r="H1560" i="1"/>
  <c r="C1560" i="1"/>
  <c r="G1560" i="1" s="1"/>
  <c r="H1559" i="1"/>
  <c r="G1559" i="1"/>
  <c r="C1559" i="1"/>
  <c r="H1558" i="1"/>
  <c r="G1558" i="1"/>
  <c r="C1558" i="1"/>
  <c r="G1557" i="1"/>
  <c r="C1557" i="1"/>
  <c r="H1557" i="1" s="1"/>
  <c r="H1556" i="1"/>
  <c r="C1556" i="1"/>
  <c r="G1556" i="1" s="1"/>
  <c r="H1555" i="1"/>
  <c r="G1555" i="1"/>
  <c r="C1555" i="1"/>
  <c r="G1554" i="1"/>
  <c r="C1554" i="1"/>
  <c r="H1554" i="1" s="1"/>
  <c r="G1553" i="1"/>
  <c r="C1553" i="1"/>
  <c r="H1553" i="1" s="1"/>
  <c r="H1552" i="1"/>
  <c r="C1552" i="1"/>
  <c r="G1552" i="1" s="1"/>
  <c r="H1551" i="1"/>
  <c r="G1551" i="1"/>
  <c r="C1551" i="1"/>
  <c r="H1550" i="1"/>
  <c r="G1550" i="1"/>
  <c r="C1550" i="1"/>
  <c r="G1549" i="1"/>
  <c r="C1549" i="1"/>
  <c r="H1549" i="1" s="1"/>
  <c r="H1548" i="1"/>
  <c r="C1548" i="1"/>
  <c r="G1548" i="1" s="1"/>
  <c r="H1547" i="1"/>
  <c r="G1547" i="1"/>
  <c r="C1547" i="1"/>
  <c r="G1546" i="1"/>
  <c r="C1546" i="1"/>
  <c r="H1546" i="1" s="1"/>
  <c r="G1545" i="1"/>
  <c r="C1545" i="1"/>
  <c r="H1545" i="1" s="1"/>
  <c r="H1544" i="1"/>
  <c r="C1544" i="1"/>
  <c r="G1544" i="1" s="1"/>
  <c r="H1543" i="1"/>
  <c r="G1543" i="1"/>
  <c r="C1543" i="1"/>
  <c r="H1542" i="1"/>
  <c r="G1542" i="1"/>
  <c r="C1542" i="1"/>
  <c r="G1541" i="1"/>
  <c r="C1541" i="1"/>
  <c r="H1541" i="1" s="1"/>
  <c r="H1540" i="1"/>
  <c r="C1540" i="1"/>
  <c r="G1540" i="1" s="1"/>
  <c r="H1539" i="1"/>
  <c r="G1539" i="1"/>
  <c r="C1539" i="1"/>
  <c r="G1538" i="1"/>
  <c r="C1538" i="1"/>
  <c r="H1538" i="1" s="1"/>
  <c r="G1537" i="1"/>
  <c r="C1537" i="1"/>
  <c r="H1537" i="1" s="1"/>
  <c r="H1536" i="1"/>
  <c r="C1536" i="1"/>
  <c r="G1536" i="1" s="1"/>
  <c r="H1535" i="1"/>
  <c r="G1535" i="1"/>
  <c r="C1535" i="1"/>
  <c r="H1534" i="1"/>
  <c r="G1534" i="1"/>
  <c r="C1534" i="1"/>
  <c r="G1533" i="1"/>
  <c r="C1533" i="1"/>
  <c r="H1533" i="1" s="1"/>
  <c r="H1532" i="1"/>
  <c r="C1532" i="1"/>
  <c r="G1532" i="1" s="1"/>
  <c r="H1531" i="1"/>
  <c r="G1531" i="1"/>
  <c r="C1531" i="1"/>
  <c r="G1530" i="1"/>
  <c r="C1530" i="1"/>
  <c r="H1530" i="1" s="1"/>
  <c r="G1529" i="1"/>
  <c r="C1529" i="1"/>
  <c r="H1529" i="1" s="1"/>
  <c r="H1528" i="1"/>
  <c r="C1528" i="1"/>
  <c r="G1528" i="1" s="1"/>
  <c r="H1527" i="1"/>
  <c r="G1527" i="1"/>
  <c r="C1527" i="1"/>
  <c r="H1526" i="1"/>
  <c r="G1526" i="1"/>
  <c r="C1526" i="1"/>
  <c r="G1525" i="1"/>
  <c r="C1525" i="1"/>
  <c r="H1525" i="1" s="1"/>
  <c r="H1524" i="1"/>
  <c r="C1524" i="1"/>
  <c r="G1524" i="1" s="1"/>
  <c r="H1523" i="1"/>
  <c r="G1523" i="1"/>
  <c r="C1523" i="1"/>
  <c r="G1522" i="1"/>
  <c r="C1522" i="1"/>
  <c r="H1522" i="1" s="1"/>
  <c r="G1521" i="1"/>
  <c r="C1521" i="1"/>
  <c r="H1521" i="1" s="1"/>
  <c r="H1520" i="1"/>
  <c r="C1520" i="1"/>
  <c r="G1520" i="1" s="1"/>
  <c r="H1519" i="1"/>
  <c r="G1519" i="1"/>
  <c r="C1519" i="1"/>
  <c r="H1518" i="1"/>
  <c r="G1518" i="1"/>
  <c r="C1518" i="1"/>
  <c r="H1516" i="1"/>
  <c r="C1516" i="1"/>
  <c r="G1516" i="1" s="1"/>
  <c r="H1515" i="1"/>
  <c r="G1515" i="1"/>
  <c r="C1515" i="1"/>
  <c r="G1514" i="1"/>
  <c r="C1514" i="1"/>
  <c r="H1514" i="1" s="1"/>
  <c r="G1513" i="1"/>
  <c r="C1513" i="1"/>
  <c r="H1513" i="1" s="1"/>
  <c r="H1512" i="1"/>
  <c r="C1512" i="1"/>
  <c r="G1512" i="1" s="1"/>
  <c r="H1511" i="1"/>
  <c r="G1511" i="1"/>
  <c r="C1511" i="1"/>
  <c r="C1510" i="1"/>
  <c r="H1510" i="1" s="1"/>
  <c r="G1509" i="1"/>
  <c r="C1509" i="1"/>
  <c r="H1509" i="1" s="1"/>
  <c r="H1508" i="1"/>
  <c r="C1508" i="1"/>
  <c r="G1508" i="1" s="1"/>
  <c r="H1507" i="1"/>
  <c r="G1507" i="1"/>
  <c r="C1507" i="1"/>
  <c r="G1506" i="1"/>
  <c r="C1506" i="1"/>
  <c r="H1506" i="1" s="1"/>
  <c r="C1505" i="1"/>
  <c r="H1505" i="1" s="1"/>
  <c r="H1504" i="1"/>
  <c r="C1504" i="1"/>
  <c r="G1504" i="1" s="1"/>
  <c r="H1503" i="1"/>
  <c r="C1503" i="1"/>
  <c r="G1503" i="1" s="1"/>
  <c r="C1502" i="1"/>
  <c r="G1502" i="1" s="1"/>
  <c r="C1500" i="1"/>
  <c r="G1500" i="1" s="1"/>
  <c r="C1498" i="1"/>
  <c r="G1497" i="1"/>
  <c r="C1497" i="1"/>
  <c r="H1497" i="1" s="1"/>
  <c r="C1496" i="1"/>
  <c r="H1495" i="1"/>
  <c r="G1495" i="1"/>
  <c r="C1495" i="1"/>
  <c r="H1494" i="1"/>
  <c r="G1494" i="1"/>
  <c r="C1494" i="1"/>
  <c r="C1493" i="1"/>
  <c r="C1492" i="1"/>
  <c r="G1492" i="1" s="1"/>
  <c r="H1491" i="1"/>
  <c r="C1491" i="1"/>
  <c r="G1491" i="1" s="1"/>
  <c r="C1490" i="1"/>
  <c r="G1489" i="1"/>
  <c r="C1489" i="1"/>
  <c r="H1489" i="1" s="1"/>
  <c r="C1488" i="1"/>
  <c r="H1487" i="1"/>
  <c r="G1487" i="1"/>
  <c r="C1487" i="1"/>
  <c r="H1486" i="1"/>
  <c r="G1486" i="1"/>
  <c r="C1486" i="1"/>
  <c r="C1485" i="1"/>
  <c r="C1484" i="1"/>
  <c r="G1484" i="1" s="1"/>
  <c r="C1483" i="1"/>
  <c r="G1483" i="1" s="1"/>
  <c r="C1482" i="1"/>
  <c r="C1480" i="1"/>
  <c r="D1479" i="1"/>
  <c r="C1479" i="1"/>
  <c r="G1478" i="1"/>
  <c r="D1478" i="1"/>
  <c r="C1478" i="1"/>
  <c r="J1478" i="1" s="1"/>
  <c r="G1477" i="1"/>
  <c r="D1477" i="1"/>
  <c r="C1477" i="1"/>
  <c r="D1476" i="1"/>
  <c r="C1476" i="1"/>
  <c r="D1475" i="1"/>
  <c r="C1475" i="1"/>
  <c r="D1474" i="1"/>
  <c r="C1474" i="1"/>
  <c r="G1473" i="1"/>
  <c r="D1473" i="1"/>
  <c r="C1473" i="1"/>
  <c r="J1473" i="1" s="1"/>
  <c r="G1472" i="1"/>
  <c r="D1472" i="1"/>
  <c r="C1472" i="1"/>
  <c r="D1471" i="1"/>
  <c r="C1471" i="1"/>
  <c r="D1470" i="1"/>
  <c r="C1470" i="1"/>
  <c r="D1469" i="1"/>
  <c r="C1469" i="1"/>
  <c r="D1468" i="1"/>
  <c r="C1468" i="1"/>
  <c r="G1467" i="1"/>
  <c r="D1467" i="1"/>
  <c r="C1467" i="1"/>
  <c r="J1467" i="1" s="1"/>
  <c r="G1466" i="1"/>
  <c r="D1466" i="1"/>
  <c r="C1466" i="1"/>
  <c r="D1465" i="1"/>
  <c r="C1465" i="1"/>
  <c r="D1464" i="1"/>
  <c r="C1464" i="1"/>
  <c r="G1463" i="1"/>
  <c r="D1463" i="1"/>
  <c r="C1463" i="1"/>
  <c r="J1463" i="1" s="1"/>
  <c r="G1462" i="1"/>
  <c r="D1462" i="1"/>
  <c r="C1462" i="1"/>
  <c r="G1461" i="1"/>
  <c r="D1461" i="1"/>
  <c r="C1461" i="1"/>
  <c r="H1460" i="1"/>
  <c r="G1460" i="1"/>
  <c r="D1460" i="1"/>
  <c r="C1460" i="1"/>
  <c r="J1460" i="1" s="1"/>
  <c r="J1459" i="1"/>
  <c r="D1459" i="1"/>
  <c r="C1459" i="1"/>
  <c r="D1458" i="1"/>
  <c r="C1458" i="1"/>
  <c r="J1458" i="1" s="1"/>
  <c r="G1457" i="1"/>
  <c r="D1457" i="1"/>
  <c r="C1457" i="1"/>
  <c r="D1456" i="1"/>
  <c r="H1456" i="1" s="1"/>
  <c r="C1456" i="1"/>
  <c r="J1456" i="1" s="1"/>
  <c r="J1455" i="1"/>
  <c r="D1455" i="1"/>
  <c r="C1455" i="1"/>
  <c r="C1454" i="1"/>
  <c r="D1453" i="1"/>
  <c r="G1453" i="1" s="1"/>
  <c r="C1453" i="1"/>
  <c r="H1452" i="1"/>
  <c r="G1452" i="1"/>
  <c r="D1452" i="1"/>
  <c r="C1452" i="1"/>
  <c r="J1452" i="1" s="1"/>
  <c r="D1451" i="1"/>
  <c r="C1451" i="1"/>
  <c r="D1450" i="1"/>
  <c r="C1450" i="1"/>
  <c r="J1450" i="1" s="1"/>
  <c r="G1449" i="1"/>
  <c r="D1449" i="1"/>
  <c r="C1449" i="1"/>
  <c r="H1448" i="1"/>
  <c r="G1448" i="1"/>
  <c r="D1448" i="1"/>
  <c r="C1448" i="1"/>
  <c r="J1448" i="1" s="1"/>
  <c r="D1447" i="1"/>
  <c r="C1447" i="1"/>
  <c r="D1446" i="1"/>
  <c r="C1446" i="1"/>
  <c r="J1446" i="1" s="1"/>
  <c r="D1445" i="1"/>
  <c r="C1445" i="1"/>
  <c r="J1445" i="1" s="1"/>
  <c r="G1444" i="1"/>
  <c r="I1444" i="1" s="1"/>
  <c r="D1444" i="1"/>
  <c r="H1444" i="1" s="1"/>
  <c r="C1444" i="1"/>
  <c r="H1443" i="1"/>
  <c r="D1443" i="1"/>
  <c r="C1443" i="1"/>
  <c r="J1442" i="1"/>
  <c r="H1442" i="1"/>
  <c r="G1442" i="1"/>
  <c r="D1442" i="1"/>
  <c r="C1442" i="1"/>
  <c r="D1441" i="1"/>
  <c r="C1441" i="1"/>
  <c r="G1440" i="1"/>
  <c r="D1440" i="1"/>
  <c r="H1440" i="1" s="1"/>
  <c r="C1440" i="1"/>
  <c r="H1439" i="1"/>
  <c r="D1439" i="1"/>
  <c r="C1439" i="1"/>
  <c r="H1438" i="1"/>
  <c r="D1438" i="1"/>
  <c r="C1438" i="1"/>
  <c r="D1437" i="1"/>
  <c r="C1437" i="1"/>
  <c r="C1436" i="1"/>
  <c r="H1434" i="1"/>
  <c r="D1434" i="1"/>
  <c r="C1434" i="1"/>
  <c r="D1433" i="1"/>
  <c r="C1433" i="1"/>
  <c r="D1432" i="1"/>
  <c r="C1432" i="1"/>
  <c r="H1431" i="1"/>
  <c r="D1431" i="1"/>
  <c r="C1431" i="1"/>
  <c r="H1430" i="1"/>
  <c r="D1430" i="1"/>
  <c r="C1430" i="1"/>
  <c r="D1429" i="1"/>
  <c r="C1429" i="1"/>
  <c r="D1428" i="1"/>
  <c r="C1428" i="1"/>
  <c r="H1427" i="1"/>
  <c r="D1427" i="1"/>
  <c r="C1427" i="1"/>
  <c r="H1426" i="1"/>
  <c r="D1426" i="1"/>
  <c r="C1426" i="1"/>
  <c r="D1425" i="1"/>
  <c r="C1425" i="1"/>
  <c r="D1424" i="1"/>
  <c r="C1424" i="1"/>
  <c r="D1423" i="1"/>
  <c r="H1422" i="1"/>
  <c r="D1422" i="1"/>
  <c r="C1422" i="1"/>
  <c r="D1421" i="1"/>
  <c r="C1421" i="1"/>
  <c r="D1420" i="1"/>
  <c r="C1420" i="1"/>
  <c r="H1419" i="1"/>
  <c r="D1419" i="1"/>
  <c r="C1419" i="1"/>
  <c r="H1418" i="1"/>
  <c r="D1418" i="1"/>
  <c r="C1418" i="1"/>
  <c r="D1417" i="1"/>
  <c r="C1417" i="1"/>
  <c r="D1416" i="1"/>
  <c r="C1416" i="1"/>
  <c r="H1415" i="1"/>
  <c r="D1415" i="1"/>
  <c r="C1415" i="1"/>
  <c r="H1414" i="1"/>
  <c r="D1414" i="1"/>
  <c r="C1414" i="1"/>
  <c r="D1413" i="1"/>
  <c r="C1413" i="1"/>
  <c r="D1412" i="1"/>
  <c r="C1412" i="1"/>
  <c r="D1411" i="1"/>
  <c r="C1411" i="1"/>
  <c r="H1410" i="1"/>
  <c r="D1410" i="1"/>
  <c r="C1410" i="1"/>
  <c r="D1409" i="1"/>
  <c r="H1407" i="1"/>
  <c r="D1407" i="1"/>
  <c r="C1407" i="1"/>
  <c r="H1406" i="1"/>
  <c r="D1406" i="1"/>
  <c r="C1406" i="1"/>
  <c r="D1405" i="1"/>
  <c r="C1405" i="1"/>
  <c r="D1404" i="1"/>
  <c r="C1404" i="1"/>
  <c r="H1403" i="1"/>
  <c r="D1403" i="1"/>
  <c r="C1403" i="1"/>
  <c r="H1402" i="1"/>
  <c r="D1402" i="1"/>
  <c r="C1402" i="1"/>
  <c r="D1401" i="1"/>
  <c r="C1401" i="1"/>
  <c r="D1400" i="1"/>
  <c r="C1400" i="1"/>
  <c r="H1399" i="1"/>
  <c r="D1399" i="1"/>
  <c r="C1399" i="1"/>
  <c r="H1398" i="1"/>
  <c r="D1398" i="1"/>
  <c r="C1398" i="1"/>
  <c r="D1397" i="1"/>
  <c r="C1397" i="1"/>
  <c r="D1396" i="1"/>
  <c r="C1396" i="1"/>
  <c r="H1395" i="1"/>
  <c r="D1395" i="1"/>
  <c r="C1395" i="1"/>
  <c r="H1394" i="1"/>
  <c r="D1394" i="1"/>
  <c r="C1394" i="1"/>
  <c r="D1393" i="1"/>
  <c r="C1393" i="1"/>
  <c r="D1392" i="1"/>
  <c r="C1392" i="1"/>
  <c r="H1391" i="1"/>
  <c r="D1391" i="1"/>
  <c r="C1391" i="1"/>
  <c r="H1390" i="1"/>
  <c r="D1390" i="1"/>
  <c r="C1390" i="1"/>
  <c r="D1389" i="1"/>
  <c r="C1389" i="1"/>
  <c r="D1388" i="1"/>
  <c r="C1388" i="1"/>
  <c r="H1387" i="1"/>
  <c r="D1387" i="1"/>
  <c r="C1387" i="1"/>
  <c r="H1386" i="1"/>
  <c r="D1386" i="1"/>
  <c r="C1386" i="1"/>
  <c r="D1385" i="1"/>
  <c r="C1385" i="1"/>
  <c r="D1384" i="1"/>
  <c r="C1384" i="1"/>
  <c r="D1383" i="1"/>
  <c r="H1382" i="1"/>
  <c r="D1382" i="1"/>
  <c r="C1382" i="1"/>
  <c r="D1381" i="1"/>
  <c r="C1381" i="1"/>
  <c r="D1380" i="1"/>
  <c r="C1380" i="1"/>
  <c r="H1379" i="1"/>
  <c r="D1379" i="1"/>
  <c r="C1379" i="1"/>
  <c r="H1378" i="1"/>
  <c r="D1378" i="1"/>
  <c r="C1378" i="1"/>
  <c r="D1377" i="1"/>
  <c r="C1377" i="1"/>
  <c r="D1376" i="1"/>
  <c r="C1376" i="1"/>
  <c r="H1375" i="1"/>
  <c r="D1375" i="1"/>
  <c r="C1375" i="1"/>
  <c r="H1374" i="1"/>
  <c r="D1374" i="1"/>
  <c r="C1374" i="1"/>
  <c r="D1373" i="1"/>
  <c r="C1373" i="1"/>
  <c r="D1372" i="1"/>
  <c r="C1372" i="1"/>
  <c r="H1371" i="1"/>
  <c r="D1371" i="1"/>
  <c r="C1371" i="1"/>
  <c r="H1370" i="1"/>
  <c r="D1370" i="1"/>
  <c r="C1370" i="1"/>
  <c r="D1369" i="1"/>
  <c r="C1369" i="1"/>
  <c r="D1368" i="1"/>
  <c r="C1368" i="1"/>
  <c r="H1367" i="1"/>
  <c r="D1367" i="1"/>
  <c r="C1367" i="1"/>
  <c r="H1366" i="1"/>
  <c r="D1366" i="1"/>
  <c r="C1366" i="1"/>
  <c r="D1365" i="1"/>
  <c r="C1365" i="1"/>
  <c r="D1364" i="1"/>
  <c r="C1364" i="1"/>
  <c r="H1363" i="1"/>
  <c r="D1363" i="1"/>
  <c r="C1363" i="1"/>
  <c r="H1362" i="1"/>
  <c r="D1362" i="1"/>
  <c r="C1362" i="1"/>
  <c r="D1361" i="1"/>
  <c r="C1361" i="1"/>
  <c r="D1360" i="1"/>
  <c r="C1360" i="1"/>
  <c r="H1359" i="1"/>
  <c r="D1359" i="1"/>
  <c r="C1359" i="1"/>
  <c r="H1358" i="1"/>
  <c r="D1358" i="1"/>
  <c r="C1358" i="1"/>
  <c r="D1357" i="1"/>
  <c r="C1357" i="1"/>
  <c r="D1356" i="1"/>
  <c r="C1356" i="1"/>
  <c r="H1355" i="1"/>
  <c r="D1355" i="1"/>
  <c r="C1355" i="1"/>
  <c r="H1354" i="1"/>
  <c r="D1354" i="1"/>
  <c r="C1354" i="1"/>
  <c r="D1353" i="1"/>
  <c r="C1353" i="1"/>
  <c r="D1352" i="1"/>
  <c r="C1352" i="1"/>
  <c r="H1351" i="1"/>
  <c r="D1351" i="1"/>
  <c r="C1351" i="1"/>
  <c r="H1350" i="1"/>
  <c r="D1350" i="1"/>
  <c r="C1350" i="1"/>
  <c r="D1349" i="1"/>
  <c r="C1349" i="1"/>
  <c r="D1348" i="1"/>
  <c r="C1348" i="1"/>
  <c r="H1347" i="1"/>
  <c r="D1347" i="1"/>
  <c r="C1347" i="1"/>
  <c r="H1346" i="1"/>
  <c r="D1346" i="1"/>
  <c r="C1346" i="1"/>
  <c r="D1345" i="1"/>
  <c r="C1345" i="1"/>
  <c r="D1344" i="1"/>
  <c r="C1344" i="1"/>
  <c r="H1343" i="1"/>
  <c r="D1343" i="1"/>
  <c r="C1343" i="1"/>
  <c r="H1342" i="1"/>
  <c r="D1342" i="1"/>
  <c r="C1342" i="1"/>
  <c r="D1341" i="1"/>
  <c r="C1341" i="1"/>
  <c r="D1340" i="1"/>
  <c r="C1340" i="1"/>
  <c r="H1339" i="1"/>
  <c r="D1339" i="1"/>
  <c r="C1339" i="1"/>
  <c r="H1338" i="1"/>
  <c r="D1338" i="1"/>
  <c r="C1338" i="1"/>
  <c r="D1337" i="1"/>
  <c r="C1337" i="1"/>
  <c r="D1336" i="1"/>
  <c r="C1336" i="1"/>
  <c r="H1335" i="1"/>
  <c r="D1335" i="1"/>
  <c r="C1335" i="1"/>
  <c r="H1334" i="1"/>
  <c r="D1334" i="1"/>
  <c r="C1334" i="1"/>
  <c r="D1333" i="1"/>
  <c r="C1333" i="1"/>
  <c r="D1332" i="1"/>
  <c r="C1332" i="1"/>
  <c r="H1331" i="1"/>
  <c r="D1331" i="1"/>
  <c r="C1331" i="1"/>
  <c r="H1330" i="1"/>
  <c r="D1330" i="1"/>
  <c r="C1330" i="1"/>
  <c r="C1329" i="1"/>
  <c r="D1328" i="1"/>
  <c r="C1328" i="1"/>
  <c r="H1327" i="1"/>
  <c r="D1327" i="1"/>
  <c r="C1327" i="1"/>
  <c r="H1326" i="1"/>
  <c r="D1326" i="1"/>
  <c r="C1326" i="1"/>
  <c r="D1325" i="1"/>
  <c r="C1325" i="1"/>
  <c r="D1324" i="1"/>
  <c r="C1324" i="1"/>
  <c r="H1323" i="1"/>
  <c r="D1323" i="1"/>
  <c r="C1323" i="1"/>
  <c r="H1322" i="1"/>
  <c r="D1322" i="1"/>
  <c r="C1322" i="1"/>
  <c r="D1321" i="1"/>
  <c r="C1321" i="1"/>
  <c r="D1320" i="1"/>
  <c r="C1320" i="1"/>
  <c r="H1319" i="1"/>
  <c r="D1319" i="1"/>
  <c r="C1319" i="1"/>
  <c r="H1318" i="1"/>
  <c r="D1318" i="1"/>
  <c r="C1318" i="1"/>
  <c r="D1317" i="1"/>
  <c r="C1317" i="1"/>
  <c r="D1316" i="1"/>
  <c r="C1316" i="1"/>
  <c r="H1315" i="1"/>
  <c r="D1315" i="1"/>
  <c r="C1315" i="1"/>
  <c r="H1314" i="1"/>
  <c r="D1314" i="1"/>
  <c r="C1314" i="1"/>
  <c r="D1313" i="1"/>
  <c r="C1313" i="1"/>
  <c r="D1312" i="1"/>
  <c r="C1312" i="1"/>
  <c r="H1311" i="1"/>
  <c r="D1311" i="1"/>
  <c r="C1311" i="1"/>
  <c r="H1310" i="1"/>
  <c r="D1310" i="1"/>
  <c r="C1310" i="1"/>
  <c r="D1309" i="1"/>
  <c r="C1309" i="1"/>
  <c r="D1308" i="1"/>
  <c r="C1308" i="1"/>
  <c r="H1307" i="1"/>
  <c r="D1307" i="1"/>
  <c r="C1307" i="1"/>
  <c r="H1306" i="1"/>
  <c r="D1306" i="1"/>
  <c r="C1306" i="1"/>
  <c r="D1305" i="1"/>
  <c r="C1305" i="1"/>
  <c r="D1304" i="1"/>
  <c r="C1304" i="1"/>
  <c r="H1303" i="1"/>
  <c r="D1303" i="1"/>
  <c r="C1303" i="1"/>
  <c r="H1302" i="1"/>
  <c r="D1302" i="1"/>
  <c r="C1302" i="1"/>
  <c r="D1301" i="1"/>
  <c r="C1301" i="1"/>
  <c r="D1300" i="1"/>
  <c r="C1300" i="1"/>
  <c r="H1299" i="1"/>
  <c r="D1299" i="1"/>
  <c r="C1299" i="1"/>
  <c r="H1298" i="1"/>
  <c r="D1298" i="1"/>
  <c r="C1298" i="1"/>
  <c r="D1297" i="1"/>
  <c r="C1297" i="1"/>
  <c r="D1296" i="1"/>
  <c r="C1296" i="1"/>
  <c r="H1295" i="1"/>
  <c r="D1295" i="1"/>
  <c r="C1295" i="1"/>
  <c r="H1294" i="1"/>
  <c r="D1294" i="1"/>
  <c r="C1294" i="1"/>
  <c r="D1293" i="1"/>
  <c r="C1293" i="1"/>
  <c r="D1292" i="1"/>
  <c r="C1292" i="1"/>
  <c r="H1291" i="1"/>
  <c r="D1291" i="1"/>
  <c r="C1291" i="1"/>
  <c r="H1290" i="1"/>
  <c r="D1290" i="1"/>
  <c r="C1290" i="1"/>
  <c r="D1289" i="1"/>
  <c r="C1289" i="1"/>
  <c r="D1288" i="1"/>
  <c r="C1288" i="1"/>
  <c r="H1287" i="1"/>
  <c r="D1287" i="1"/>
  <c r="C1287" i="1"/>
  <c r="H1286" i="1"/>
  <c r="D1286" i="1"/>
  <c r="C1286" i="1"/>
  <c r="D1285" i="1"/>
  <c r="C1285" i="1"/>
  <c r="D1284" i="1"/>
  <c r="C1284" i="1"/>
  <c r="H1283" i="1"/>
  <c r="D1283" i="1"/>
  <c r="C1283" i="1"/>
  <c r="H1282" i="1"/>
  <c r="D1282" i="1"/>
  <c r="C1282" i="1"/>
  <c r="D1281" i="1"/>
  <c r="C1281" i="1"/>
  <c r="D1280" i="1"/>
  <c r="C1280" i="1"/>
  <c r="H1279" i="1"/>
  <c r="D1279" i="1"/>
  <c r="C1279" i="1"/>
  <c r="H1278" i="1"/>
  <c r="D1278" i="1"/>
  <c r="C1278" i="1"/>
  <c r="D1277" i="1"/>
  <c r="C1277" i="1"/>
  <c r="D1276" i="1"/>
  <c r="C1276" i="1"/>
  <c r="H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G1244" i="1" s="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H1237" i="1" s="1"/>
  <c r="C1237" i="1"/>
  <c r="D1236" i="1"/>
  <c r="H1236" i="1" s="1"/>
  <c r="C1236" i="1"/>
  <c r="C1235" i="1"/>
  <c r="H1234" i="1"/>
  <c r="G1234" i="1"/>
  <c r="D1234" i="1"/>
  <c r="C1234" i="1"/>
  <c r="H1233" i="1"/>
  <c r="G1233" i="1"/>
  <c r="D1233" i="1"/>
  <c r="C1233" i="1"/>
  <c r="H1232" i="1"/>
  <c r="G1232" i="1"/>
  <c r="D1232" i="1"/>
  <c r="C1232" i="1"/>
  <c r="H1231" i="1"/>
  <c r="G1231" i="1"/>
  <c r="D1231" i="1"/>
  <c r="C1231" i="1"/>
  <c r="H1230" i="1"/>
  <c r="G1230" i="1"/>
  <c r="D1230" i="1"/>
  <c r="C1230" i="1"/>
  <c r="D1229" i="1"/>
  <c r="G1229" i="1" s="1"/>
  <c r="C1229" i="1"/>
  <c r="D1228" i="1"/>
  <c r="H1228" i="1" s="1"/>
  <c r="C1228" i="1"/>
  <c r="C1227" i="1"/>
  <c r="G1226" i="1"/>
  <c r="D1226" i="1"/>
  <c r="H1226" i="1" s="1"/>
  <c r="C1226" i="1"/>
  <c r="D1225" i="1"/>
  <c r="H1225" i="1" s="1"/>
  <c r="C1225" i="1"/>
  <c r="D1224" i="1"/>
  <c r="H1224" i="1" s="1"/>
  <c r="C1224" i="1"/>
  <c r="C1223" i="1"/>
  <c r="H1221" i="1"/>
  <c r="G1221" i="1"/>
  <c r="D1221" i="1"/>
  <c r="C1221" i="1"/>
  <c r="H1220" i="1"/>
  <c r="G1220" i="1"/>
  <c r="D1220" i="1"/>
  <c r="C1220" i="1"/>
  <c r="H1219" i="1"/>
  <c r="G1219" i="1"/>
  <c r="D1219" i="1"/>
  <c r="C1219" i="1"/>
  <c r="H1218" i="1"/>
  <c r="G1218" i="1"/>
  <c r="D1218" i="1"/>
  <c r="C1218" i="1"/>
  <c r="D1217" i="1"/>
  <c r="H1217" i="1" s="1"/>
  <c r="C1217" i="1"/>
  <c r="D1216" i="1"/>
  <c r="H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H1156" i="1" s="1"/>
  <c r="C1156" i="1"/>
  <c r="D1155" i="1"/>
  <c r="H1155" i="1" s="1"/>
  <c r="C1155" i="1"/>
  <c r="D1154" i="1"/>
  <c r="H1154" i="1" s="1"/>
  <c r="C1154" i="1"/>
  <c r="H1151" i="1"/>
  <c r="G1151" i="1"/>
  <c r="D1151" i="1"/>
  <c r="C1151" i="1"/>
  <c r="H1150" i="1"/>
  <c r="G1150" i="1"/>
  <c r="D1150" i="1"/>
  <c r="C1150" i="1"/>
  <c r="D1149" i="1"/>
  <c r="H1149" i="1" s="1"/>
  <c r="C1149" i="1"/>
  <c r="D1148" i="1"/>
  <c r="H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C1047"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G1018" i="1" s="1"/>
  <c r="C1018" i="1"/>
  <c r="H1017" i="1"/>
  <c r="G1017" i="1"/>
  <c r="D1017" i="1"/>
  <c r="C1017" i="1"/>
  <c r="H1016" i="1"/>
  <c r="G1016" i="1"/>
  <c r="D1016" i="1"/>
  <c r="C1016" i="1"/>
  <c r="H1015" i="1"/>
  <c r="G1015" i="1"/>
  <c r="D1015" i="1"/>
  <c r="C1015" i="1"/>
  <c r="H1014" i="1"/>
  <c r="D1014" i="1"/>
  <c r="G1014" i="1" s="1"/>
  <c r="C1014"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D1004" i="1"/>
  <c r="G1004" i="1" s="1"/>
  <c r="C1004" i="1"/>
  <c r="D1003" i="1"/>
  <c r="H1003" i="1" s="1"/>
  <c r="C1003" i="1"/>
  <c r="H1002" i="1"/>
  <c r="G1002" i="1"/>
  <c r="D1002" i="1"/>
  <c r="C1002" i="1"/>
  <c r="H1001" i="1"/>
  <c r="G1001" i="1"/>
  <c r="D1001" i="1"/>
  <c r="C1001" i="1"/>
  <c r="D1000" i="1"/>
  <c r="H1000" i="1" s="1"/>
  <c r="C1000" i="1"/>
  <c r="D999" i="1"/>
  <c r="H999" i="1" s="1"/>
  <c r="C999" i="1"/>
  <c r="D998" i="1"/>
  <c r="G998" i="1" s="1"/>
  <c r="C998" i="1"/>
  <c r="D997" i="1"/>
  <c r="H997" i="1" s="1"/>
  <c r="C997" i="1"/>
  <c r="D996" i="1"/>
  <c r="H996" i="1" s="1"/>
  <c r="C996" i="1"/>
  <c r="H995" i="1"/>
  <c r="G995" i="1"/>
  <c r="D995" i="1"/>
  <c r="C995" i="1"/>
  <c r="H994" i="1"/>
  <c r="G994" i="1"/>
  <c r="D994" i="1"/>
  <c r="C994" i="1"/>
  <c r="D993" i="1"/>
  <c r="H993" i="1" s="1"/>
  <c r="C993" i="1"/>
  <c r="H992" i="1"/>
  <c r="G992" i="1"/>
  <c r="D992" i="1"/>
  <c r="C992" i="1"/>
  <c r="C991" i="1"/>
  <c r="H989" i="1"/>
  <c r="G989" i="1"/>
  <c r="D989" i="1"/>
  <c r="C989" i="1"/>
  <c r="H988" i="1"/>
  <c r="G988" i="1"/>
  <c r="D988" i="1"/>
  <c r="C988" i="1"/>
  <c r="D987" i="1"/>
  <c r="H987" i="1" s="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H711" i="1"/>
  <c r="D711" i="1"/>
  <c r="G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C412" i="1"/>
  <c r="C411" i="1"/>
  <c r="H406" i="1"/>
  <c r="G406" i="1"/>
  <c r="D406" i="1"/>
  <c r="C406" i="1"/>
  <c r="G405"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D367" i="1"/>
  <c r="H367" i="1" s="1"/>
  <c r="C367" i="1"/>
  <c r="H366" i="1"/>
  <c r="G366" i="1"/>
  <c r="D366" i="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D289" i="1"/>
  <c r="G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D258" i="1"/>
  <c r="H258" i="1" s="1"/>
  <c r="C258" i="1"/>
  <c r="H257" i="1"/>
  <c r="G257" i="1"/>
  <c r="D257" i="1"/>
  <c r="C257" i="1"/>
  <c r="H256" i="1"/>
  <c r="G256" i="1"/>
  <c r="D256" i="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G237" i="1" s="1"/>
  <c r="C237"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G190" i="1"/>
  <c r="D190" i="1"/>
  <c r="C190" i="1"/>
  <c r="H189" i="1"/>
  <c r="D189" i="1"/>
  <c r="G189" i="1" s="1"/>
  <c r="C189" i="1"/>
  <c r="H188" i="1"/>
  <c r="D188" i="1"/>
  <c r="G188" i="1" s="1"/>
  <c r="C188" i="1"/>
  <c r="H187" i="1"/>
  <c r="G187" i="1"/>
  <c r="D187" i="1"/>
  <c r="C187" i="1"/>
  <c r="H186" i="1"/>
  <c r="G186" i="1"/>
  <c r="D186" i="1"/>
  <c r="C186" i="1"/>
  <c r="D185" i="1"/>
  <c r="H185" i="1" s="1"/>
  <c r="C185" i="1"/>
  <c r="C184" i="1"/>
  <c r="H183" i="1"/>
  <c r="G183" i="1"/>
  <c r="D183" i="1"/>
  <c r="C183" i="1"/>
  <c r="D182" i="1"/>
  <c r="H182" i="1" s="1"/>
  <c r="C182" i="1"/>
  <c r="D181" i="1"/>
  <c r="H181" i="1" s="1"/>
  <c r="C181" i="1"/>
  <c r="D180" i="1"/>
  <c r="H180" i="1" s="1"/>
  <c r="C180" i="1"/>
  <c r="H179" i="1"/>
  <c r="D179" i="1"/>
  <c r="G179" i="1" s="1"/>
  <c r="C179" i="1"/>
  <c r="D178" i="1"/>
  <c r="G178" i="1" s="1"/>
  <c r="C178" i="1"/>
  <c r="D177" i="1"/>
  <c r="H177" i="1" s="1"/>
  <c r="C177" i="1"/>
  <c r="H176" i="1"/>
  <c r="G176" i="1"/>
  <c r="D176" i="1"/>
  <c r="C176" i="1"/>
  <c r="D175" i="1"/>
  <c r="H175" i="1" s="1"/>
  <c r="C175" i="1"/>
  <c r="D174" i="1"/>
  <c r="G174" i="1" s="1"/>
  <c r="C174" i="1"/>
  <c r="D173" i="1"/>
  <c r="H173" i="1" s="1"/>
  <c r="C173" i="1"/>
  <c r="H172" i="1"/>
  <c r="G172" i="1"/>
  <c r="D172" i="1"/>
  <c r="C172" i="1"/>
  <c r="H171" i="1"/>
  <c r="G171" i="1"/>
  <c r="D171" i="1"/>
  <c r="C171" i="1"/>
  <c r="D170" i="1"/>
  <c r="H170" i="1" s="1"/>
  <c r="C170" i="1"/>
  <c r="D169" i="1"/>
  <c r="H169" i="1" s="1"/>
  <c r="C169" i="1"/>
  <c r="D168" i="1"/>
  <c r="H168" i="1" s="1"/>
  <c r="C168" i="1"/>
  <c r="D167" i="1"/>
  <c r="G167" i="1" s="1"/>
  <c r="C167" i="1"/>
  <c r="D166" i="1"/>
  <c r="H166" i="1" s="1"/>
  <c r="C166" i="1"/>
  <c r="C165" i="1"/>
  <c r="H164" i="1"/>
  <c r="G164" i="1"/>
  <c r="D164" i="1"/>
  <c r="C164" i="1"/>
  <c r="D163" i="1"/>
  <c r="H163" i="1" s="1"/>
  <c r="C163" i="1"/>
  <c r="H162" i="1"/>
  <c r="G162" i="1"/>
  <c r="D162" i="1"/>
  <c r="C162" i="1"/>
  <c r="D161" i="1"/>
  <c r="H161" i="1" s="1"/>
  <c r="C161" i="1"/>
  <c r="C160" i="1"/>
  <c r="H158" i="1"/>
  <c r="G158" i="1"/>
  <c r="D158" i="1"/>
  <c r="C158" i="1"/>
  <c r="H157" i="1"/>
  <c r="G157" i="1"/>
  <c r="D157" i="1"/>
  <c r="C157" i="1"/>
  <c r="H156" i="1"/>
  <c r="G156" i="1"/>
  <c r="D156" i="1"/>
  <c r="C156" i="1"/>
  <c r="C155" i="1"/>
  <c r="H154" i="1"/>
  <c r="D154" i="1"/>
  <c r="G154" i="1" s="1"/>
  <c r="C154" i="1"/>
  <c r="H153" i="1"/>
  <c r="G153" i="1"/>
  <c r="D153" i="1"/>
  <c r="C153" i="1"/>
  <c r="H152" i="1"/>
  <c r="G152" i="1"/>
  <c r="D152" i="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D129" i="1"/>
  <c r="G129" i="1" s="1"/>
  <c r="C129" i="1"/>
  <c r="H128" i="1"/>
  <c r="G128" i="1"/>
  <c r="D128" i="1"/>
  <c r="C128" i="1"/>
  <c r="H127" i="1"/>
  <c r="G127" i="1"/>
  <c r="D127" i="1"/>
  <c r="C127" i="1"/>
  <c r="H126" i="1"/>
  <c r="G126" i="1"/>
  <c r="D126" i="1"/>
  <c r="C126" i="1"/>
  <c r="D125" i="1"/>
  <c r="H125" i="1" s="1"/>
  <c r="C125" i="1"/>
  <c r="D124" i="1"/>
  <c r="H124" i="1" s="1"/>
  <c r="C124" i="1"/>
  <c r="D123" i="1"/>
  <c r="H123" i="1" s="1"/>
  <c r="C123" i="1"/>
  <c r="D122" i="1"/>
  <c r="H122" i="1" s="1"/>
  <c r="C122" i="1"/>
  <c r="D121" i="1"/>
  <c r="H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G76" i="1"/>
  <c r="D76" i="1"/>
  <c r="H76" i="1" s="1"/>
  <c r="C76" i="1"/>
  <c r="D75" i="1"/>
  <c r="G75" i="1" s="1"/>
  <c r="C75" i="1"/>
  <c r="H74" i="1"/>
  <c r="D74" i="1"/>
  <c r="G74" i="1" s="1"/>
  <c r="C74" i="1"/>
  <c r="D73" i="1"/>
  <c r="G73" i="1" s="1"/>
  <c r="C73" i="1"/>
  <c r="H72" i="1"/>
  <c r="G72" i="1"/>
  <c r="D72" i="1"/>
  <c r="C72" i="1"/>
  <c r="H71" i="1"/>
  <c r="D71" i="1"/>
  <c r="G71" i="1" s="1"/>
  <c r="C71" i="1"/>
  <c r="H70" i="1"/>
  <c r="D70" i="1"/>
  <c r="G70" i="1" s="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018" i="1" l="1"/>
  <c r="D1013" i="1"/>
  <c r="G1013" i="1" s="1"/>
  <c r="H75" i="1"/>
  <c r="F77" i="4"/>
  <c r="H288" i="1"/>
  <c r="D644" i="4"/>
  <c r="G1228" i="1"/>
  <c r="H1411" i="1"/>
  <c r="C1408" i="1"/>
  <c r="C1409" i="1"/>
  <c r="G1225" i="1"/>
  <c r="H1235" i="1"/>
  <c r="G1235" i="1"/>
  <c r="G1236" i="1"/>
  <c r="G1237" i="1"/>
  <c r="F259" i="5"/>
  <c r="D236" i="1"/>
  <c r="H236" i="1" s="1"/>
  <c r="G236" i="1"/>
  <c r="H237" i="1"/>
  <c r="H289" i="1"/>
  <c r="G404" i="1"/>
  <c r="E27" i="9"/>
  <c r="B27" i="9" s="1"/>
  <c r="E293" i="9"/>
  <c r="B293" i="9" s="1"/>
  <c r="E68" i="5"/>
  <c r="I21" i="3" s="1"/>
  <c r="G1064" i="1"/>
  <c r="G1216" i="1"/>
  <c r="G1217" i="1"/>
  <c r="H1244" i="1"/>
  <c r="E285" i="9"/>
  <c r="B285" i="9" s="1"/>
  <c r="E33" i="9"/>
  <c r="B33" i="9" s="1"/>
  <c r="H1229" i="1"/>
  <c r="E282" i="9"/>
  <c r="B282" i="9" s="1"/>
  <c r="I27" i="3"/>
  <c r="D1408" i="1"/>
  <c r="D1227" i="1"/>
  <c r="H1223" i="1"/>
  <c r="G1223" i="1"/>
  <c r="G1224" i="1"/>
  <c r="E245" i="5"/>
  <c r="D1222" i="1" s="1"/>
  <c r="F246" i="5"/>
  <c r="E281" i="9"/>
  <c r="B281" i="9" s="1"/>
  <c r="H1576" i="1"/>
  <c r="G1578" i="1"/>
  <c r="G1510" i="1"/>
  <c r="H1492" i="1"/>
  <c r="H1499" i="1"/>
  <c r="H1502" i="1"/>
  <c r="C1501" i="1"/>
  <c r="H1483" i="1"/>
  <c r="H1481" i="1"/>
  <c r="G1481" i="1"/>
  <c r="H1484" i="1"/>
  <c r="G1166" i="1"/>
  <c r="G1165" i="1"/>
  <c r="E292" i="9"/>
  <c r="B292" i="9" s="1"/>
  <c r="G1156" i="1"/>
  <c r="G1154" i="1"/>
  <c r="G1155" i="1"/>
  <c r="G1148" i="1"/>
  <c r="G1149" i="1"/>
  <c r="D1056" i="1"/>
  <c r="D1047" i="1"/>
  <c r="D1048" i="1"/>
  <c r="H1030" i="1"/>
  <c r="G1030" i="1"/>
  <c r="H1013" i="1"/>
  <c r="G1003" i="1"/>
  <c r="E12" i="5"/>
  <c r="D990" i="1" s="1"/>
  <c r="G1000" i="1"/>
  <c r="G999" i="1"/>
  <c r="G997" i="1"/>
  <c r="H998" i="1"/>
  <c r="G996" i="1"/>
  <c r="G993" i="1"/>
  <c r="D991" i="1"/>
  <c r="D986" i="1"/>
  <c r="G987" i="1"/>
  <c r="E299" i="9"/>
  <c r="B299" i="9" s="1"/>
  <c r="E297" i="9"/>
  <c r="B297" i="9" s="1"/>
  <c r="E302" i="9"/>
  <c r="B302" i="9" s="1"/>
  <c r="G288" i="1"/>
  <c r="E644" i="4"/>
  <c r="D638" i="1" s="1"/>
  <c r="E32" i="9"/>
  <c r="B32" i="9" s="1"/>
  <c r="F217" i="9"/>
  <c r="B217" i="9" s="1"/>
  <c r="F215" i="9"/>
  <c r="B215" i="9" s="1"/>
  <c r="E287" i="9"/>
  <c r="B287" i="9" s="1"/>
  <c r="G255" i="1"/>
  <c r="G258" i="1"/>
  <c r="D412" i="1"/>
  <c r="G412" i="1" s="1"/>
  <c r="G411" i="1"/>
  <c r="E273" i="9"/>
  <c r="B273" i="9" s="1"/>
  <c r="G687" i="1"/>
  <c r="F220" i="9"/>
  <c r="B220" i="9" s="1"/>
  <c r="G670" i="1"/>
  <c r="G668" i="1"/>
  <c r="G649" i="1"/>
  <c r="G647" i="1"/>
  <c r="E275" i="9"/>
  <c r="B275" i="9" s="1"/>
  <c r="H645" i="1"/>
  <c r="G645" i="1"/>
  <c r="F652" i="4"/>
  <c r="H378" i="1"/>
  <c r="G378" i="1"/>
  <c r="G379" i="1"/>
  <c r="E363" i="4"/>
  <c r="D358" i="1" s="1"/>
  <c r="F383" i="4"/>
  <c r="G367" i="1"/>
  <c r="G364" i="1"/>
  <c r="G365" i="1"/>
  <c r="D206" i="1"/>
  <c r="F188" i="4"/>
  <c r="G184" i="1"/>
  <c r="G185" i="1"/>
  <c r="B222" i="9"/>
  <c r="E46" i="9"/>
  <c r="B46" i="9" s="1"/>
  <c r="G182" i="1"/>
  <c r="G181" i="1"/>
  <c r="G180" i="1"/>
  <c r="H178" i="1"/>
  <c r="E42" i="9"/>
  <c r="B42" i="9" s="1"/>
  <c r="G177" i="1"/>
  <c r="G175" i="1"/>
  <c r="G173" i="1"/>
  <c r="H174" i="1"/>
  <c r="G170" i="1"/>
  <c r="G169" i="1"/>
  <c r="G168" i="1"/>
  <c r="H167" i="1"/>
  <c r="G165" i="1"/>
  <c r="G166" i="1"/>
  <c r="G163" i="1"/>
  <c r="D160" i="1"/>
  <c r="H160" i="1" s="1"/>
  <c r="E41" i="9"/>
  <c r="B41" i="9" s="1"/>
  <c r="G161" i="1"/>
  <c r="H155" i="1"/>
  <c r="G155" i="1"/>
  <c r="E152" i="4"/>
  <c r="H21" i="9" s="1"/>
  <c r="B218" i="9"/>
  <c r="G150" i="1"/>
  <c r="G149" i="1"/>
  <c r="G131" i="1"/>
  <c r="H129" i="1"/>
  <c r="G130" i="1"/>
  <c r="G125" i="1"/>
  <c r="G124" i="1"/>
  <c r="G123" i="1"/>
  <c r="G121" i="1"/>
  <c r="G122" i="1"/>
  <c r="H73" i="1"/>
  <c r="E34" i="9"/>
  <c r="B34" i="9" s="1"/>
  <c r="D64" i="1"/>
  <c r="G64" i="1" s="1"/>
  <c r="G65" i="1"/>
  <c r="F68" i="4"/>
  <c r="H64" i="1"/>
  <c r="E30" i="9"/>
  <c r="B30" i="9" s="1"/>
  <c r="E5" i="7"/>
  <c r="G1456" i="1"/>
  <c r="D1454" i="1"/>
  <c r="G1454" i="1" s="1"/>
  <c r="H1447" i="1"/>
  <c r="G1447" i="1"/>
  <c r="I1447" i="1" s="1"/>
  <c r="H1451" i="1"/>
  <c r="G1451" i="1"/>
  <c r="I1451" i="1" s="1"/>
  <c r="J1465" i="1"/>
  <c r="H1465" i="1"/>
  <c r="G1465" i="1"/>
  <c r="J1471" i="1"/>
  <c r="H1471" i="1"/>
  <c r="G1471" i="1"/>
  <c r="H1475" i="1"/>
  <c r="G1475" i="1"/>
  <c r="J1447" i="1"/>
  <c r="J1451" i="1"/>
  <c r="I1456" i="1"/>
  <c r="I1460" i="1"/>
  <c r="H1470" i="1"/>
  <c r="G1470" i="1"/>
  <c r="J1476" i="1"/>
  <c r="H1476" i="1"/>
  <c r="G1476" i="1"/>
  <c r="I1476" i="1" s="1"/>
  <c r="G1480" i="1"/>
  <c r="H1480" i="1"/>
  <c r="G1488" i="1"/>
  <c r="H1488" i="1"/>
  <c r="G1496" i="1"/>
  <c r="H1496" i="1"/>
  <c r="H1469" i="1"/>
  <c r="G1469" i="1"/>
  <c r="G1276" i="1"/>
  <c r="H1276" i="1"/>
  <c r="G1284" i="1"/>
  <c r="H1284" i="1"/>
  <c r="G1292" i="1"/>
  <c r="H1292" i="1"/>
  <c r="G1300" i="1"/>
  <c r="H1300" i="1"/>
  <c r="G1308" i="1"/>
  <c r="H1308" i="1"/>
  <c r="G1316" i="1"/>
  <c r="H1316" i="1"/>
  <c r="G1324" i="1"/>
  <c r="H1324" i="1"/>
  <c r="G1332" i="1"/>
  <c r="H1332" i="1"/>
  <c r="G1340" i="1"/>
  <c r="H1340" i="1"/>
  <c r="G1348" i="1"/>
  <c r="H1348" i="1"/>
  <c r="G1356" i="1"/>
  <c r="H1356" i="1"/>
  <c r="G1364" i="1"/>
  <c r="H1364" i="1"/>
  <c r="G1372" i="1"/>
  <c r="H1372" i="1"/>
  <c r="G1380" i="1"/>
  <c r="H1380" i="1"/>
  <c r="G1384" i="1"/>
  <c r="H1384" i="1"/>
  <c r="G1392" i="1"/>
  <c r="H1392" i="1"/>
  <c r="G1400" i="1"/>
  <c r="H1400" i="1"/>
  <c r="G1408" i="1"/>
  <c r="H1408" i="1"/>
  <c r="G1416" i="1"/>
  <c r="H1416" i="1"/>
  <c r="G1428" i="1"/>
  <c r="H1428" i="1"/>
  <c r="H1485" i="1"/>
  <c r="G1485" i="1"/>
  <c r="H1493" i="1"/>
  <c r="G1493" i="1"/>
  <c r="G1280" i="1"/>
  <c r="H1280" i="1"/>
  <c r="G1288" i="1"/>
  <c r="H1288" i="1"/>
  <c r="G1296" i="1"/>
  <c r="H1296" i="1"/>
  <c r="G1304" i="1"/>
  <c r="H1304" i="1"/>
  <c r="G1312" i="1"/>
  <c r="H1312" i="1"/>
  <c r="G1320" i="1"/>
  <c r="H1320" i="1"/>
  <c r="G1328" i="1"/>
  <c r="H1328" i="1"/>
  <c r="G1336" i="1"/>
  <c r="H1336" i="1"/>
  <c r="G1344" i="1"/>
  <c r="H1344" i="1"/>
  <c r="G1352" i="1"/>
  <c r="H1352" i="1"/>
  <c r="G1360" i="1"/>
  <c r="H1360" i="1"/>
  <c r="G1368" i="1"/>
  <c r="H1368" i="1"/>
  <c r="G1376" i="1"/>
  <c r="H1376" i="1"/>
  <c r="G1388" i="1"/>
  <c r="H1388" i="1"/>
  <c r="G1396" i="1"/>
  <c r="H1396" i="1"/>
  <c r="G1404" i="1"/>
  <c r="H1404" i="1"/>
  <c r="G1412" i="1"/>
  <c r="H1412" i="1"/>
  <c r="G1420" i="1"/>
  <c r="H1420" i="1"/>
  <c r="G1424" i="1"/>
  <c r="H1424" i="1"/>
  <c r="G1432" i="1"/>
  <c r="H1432" i="1"/>
  <c r="I1440" i="1"/>
  <c r="I1448" i="1"/>
  <c r="I1452" i="1"/>
  <c r="H1455" i="1"/>
  <c r="G1455" i="1"/>
  <c r="H1459" i="1"/>
  <c r="G1459" i="1"/>
  <c r="I1459" i="1" s="1"/>
  <c r="G1482" i="1"/>
  <c r="H1482" i="1"/>
  <c r="G1490" i="1"/>
  <c r="H1490" i="1"/>
  <c r="G1498" i="1"/>
  <c r="H1498"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J1440" i="1"/>
  <c r="I1442" i="1"/>
  <c r="J1444" i="1"/>
  <c r="H1446" i="1"/>
  <c r="H1449" i="1"/>
  <c r="I1449" i="1" s="1"/>
  <c r="J1449" i="1"/>
  <c r="H1450" i="1"/>
  <c r="H1453" i="1"/>
  <c r="H1457" i="1"/>
  <c r="I1457" i="1" s="1"/>
  <c r="J1457" i="1"/>
  <c r="H1458" i="1"/>
  <c r="H1461" i="1"/>
  <c r="H1500" i="1"/>
  <c r="G1505" i="1"/>
  <c r="D7" i="4"/>
  <c r="D44" i="4"/>
  <c r="F45" i="4"/>
  <c r="D124" i="4"/>
  <c r="F125" i="4"/>
  <c r="G1277" i="1"/>
  <c r="G1281" i="1"/>
  <c r="G1285" i="1"/>
  <c r="G1289" i="1"/>
  <c r="G1293" i="1"/>
  <c r="G1297" i="1"/>
  <c r="G1301" i="1"/>
  <c r="G1305" i="1"/>
  <c r="G1309" i="1"/>
  <c r="G1313" i="1"/>
  <c r="G1317" i="1"/>
  <c r="G1321" i="1"/>
  <c r="G1325"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37" i="1"/>
  <c r="G1441" i="1"/>
  <c r="J1441" i="1"/>
  <c r="G1445" i="1"/>
  <c r="H1464" i="1"/>
  <c r="J1464" i="1"/>
  <c r="H1468" i="1"/>
  <c r="J1468" i="1"/>
  <c r="H1474" i="1"/>
  <c r="J1474" i="1"/>
  <c r="H1479" i="1"/>
  <c r="J1479" i="1"/>
  <c r="H307" i="9"/>
  <c r="F177" i="5"/>
  <c r="G315" i="9"/>
  <c r="E315" i="9" s="1"/>
  <c r="H29" i="3"/>
  <c r="F107" i="4"/>
  <c r="D106" i="4"/>
  <c r="G1275" i="1"/>
  <c r="H1277" i="1"/>
  <c r="G1279" i="1"/>
  <c r="H1281" i="1"/>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H1385" i="1"/>
  <c r="G1387" i="1"/>
  <c r="H1389" i="1"/>
  <c r="G1391" i="1"/>
  <c r="H1393" i="1"/>
  <c r="G1395" i="1"/>
  <c r="H1397" i="1"/>
  <c r="G1399" i="1"/>
  <c r="H1401" i="1"/>
  <c r="G1403" i="1"/>
  <c r="H1405" i="1"/>
  <c r="G1407" i="1"/>
  <c r="H1409" i="1"/>
  <c r="G1411" i="1"/>
  <c r="H1413" i="1"/>
  <c r="G1415" i="1"/>
  <c r="H1417" i="1"/>
  <c r="G1419" i="1"/>
  <c r="H1421" i="1"/>
  <c r="H1425" i="1"/>
  <c r="G1427" i="1"/>
  <c r="H1429" i="1"/>
  <c r="G1431" i="1"/>
  <c r="H1433" i="1"/>
  <c r="H1437" i="1"/>
  <c r="G1439" i="1"/>
  <c r="I1439" i="1" s="1"/>
  <c r="J1439" i="1"/>
  <c r="H1441" i="1"/>
  <c r="G1443" i="1"/>
  <c r="I1443" i="1" s="1"/>
  <c r="J1443" i="1"/>
  <c r="H1445" i="1"/>
  <c r="G1446" i="1"/>
  <c r="I1446" i="1" s="1"/>
  <c r="G1450" i="1"/>
  <c r="I1450" i="1" s="1"/>
  <c r="H1454" i="1"/>
  <c r="G1458" i="1"/>
  <c r="I1458" i="1" s="1"/>
  <c r="H1462" i="1"/>
  <c r="I1462" i="1" s="1"/>
  <c r="J1462" i="1"/>
  <c r="H1463" i="1"/>
  <c r="I1463" i="1" s="1"/>
  <c r="G1464" i="1"/>
  <c r="I1464" i="1" s="1"/>
  <c r="H1466" i="1"/>
  <c r="I1466" i="1" s="1"/>
  <c r="J1466" i="1"/>
  <c r="H1467" i="1"/>
  <c r="I1467" i="1" s="1"/>
  <c r="G1468" i="1"/>
  <c r="I1468" i="1" s="1"/>
  <c r="H1472" i="1"/>
  <c r="I1472" i="1" s="1"/>
  <c r="J1472" i="1"/>
  <c r="H1473" i="1"/>
  <c r="I1473" i="1" s="1"/>
  <c r="G1474" i="1"/>
  <c r="I1474" i="1" s="1"/>
  <c r="H1477" i="1"/>
  <c r="I1477" i="1" s="1"/>
  <c r="J1477" i="1"/>
  <c r="H1478" i="1"/>
  <c r="I1478" i="1" s="1"/>
  <c r="G1479" i="1"/>
  <c r="I1479" i="1" s="1"/>
  <c r="E106" i="4"/>
  <c r="D102" i="1" s="1"/>
  <c r="E163" i="4"/>
  <c r="E420" i="4"/>
  <c r="I24" i="3"/>
  <c r="D50" i="4"/>
  <c r="D82" i="4"/>
  <c r="F153" i="4"/>
  <c r="D163" i="4"/>
  <c r="D224" i="4"/>
  <c r="D252" i="4"/>
  <c r="D263" i="4"/>
  <c r="D421" i="4"/>
  <c r="D515" i="4"/>
  <c r="D529" i="4"/>
  <c r="E593" i="4"/>
  <c r="D587" i="1" s="1"/>
  <c r="D42" i="8"/>
  <c r="D643" i="4"/>
  <c r="F69" i="5"/>
  <c r="E307" i="9"/>
  <c r="B307" i="9" s="1"/>
  <c r="E309" i="9"/>
  <c r="B309" i="9" s="1"/>
  <c r="F115" i="6"/>
  <c r="E196" i="4"/>
  <c r="D192" i="1" s="1"/>
  <c r="D311" i="4"/>
  <c r="D363" i="4"/>
  <c r="E643" i="4"/>
  <c r="D637" i="1" s="1"/>
  <c r="D484" i="4"/>
  <c r="D580" i="4"/>
  <c r="D12" i="5"/>
  <c r="F70" i="5"/>
  <c r="E206" i="5"/>
  <c r="E176" i="5" s="1"/>
  <c r="F114" i="6"/>
  <c r="D129" i="6"/>
  <c r="F134" i="4"/>
  <c r="D215" i="4"/>
  <c r="E263" i="4"/>
  <c r="D259" i="1" s="1"/>
  <c r="D299" i="4"/>
  <c r="D351" i="4"/>
  <c r="F416" i="4"/>
  <c r="D472" i="4"/>
  <c r="E529" i="4"/>
  <c r="F8" i="5"/>
  <c r="F79" i="5"/>
  <c r="F149" i="5"/>
  <c r="F180" i="5"/>
  <c r="F190" i="5"/>
  <c r="D206" i="5"/>
  <c r="E238" i="5"/>
  <c r="D245" i="5"/>
  <c r="F5" i="6"/>
  <c r="E35" i="6"/>
  <c r="E141" i="6" s="1"/>
  <c r="D89" i="6"/>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M213" i="9"/>
  <c r="G280" i="9"/>
  <c r="E280" i="9" s="1"/>
  <c r="B280"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L213" i="9"/>
  <c r="G192" i="9"/>
  <c r="E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66" i="9"/>
  <c r="H165" i="9"/>
  <c r="G191" i="9"/>
  <c r="E191" i="9" s="1"/>
  <c r="B191" i="9" s="1"/>
  <c r="G187" i="9"/>
  <c r="E187" i="9" s="1"/>
  <c r="B187" i="9" s="1"/>
  <c r="G165" i="9"/>
  <c r="G164" i="9"/>
  <c r="E164" i="9" s="1"/>
  <c r="B164" i="9" s="1"/>
  <c r="G163" i="9"/>
  <c r="E163" i="9" s="1"/>
  <c r="B163" i="9" s="1"/>
  <c r="G162" i="9"/>
  <c r="E162" i="9" s="1"/>
  <c r="B162" i="9" s="1"/>
  <c r="G161" i="9"/>
  <c r="E161" i="9" s="1"/>
  <c r="B161" i="9" s="1"/>
  <c r="I10" i="9"/>
  <c r="E289" i="9"/>
  <c r="B289" i="9" s="1"/>
  <c r="B231" i="9"/>
  <c r="B247" i="9"/>
  <c r="B257" i="9"/>
  <c r="B263" i="9"/>
  <c r="F219" i="9"/>
  <c r="B219" i="9" s="1"/>
  <c r="B235" i="9"/>
  <c r="B251" i="9"/>
  <c r="E7" i="5" l="1"/>
  <c r="I20" i="3" s="1"/>
  <c r="F644" i="4"/>
  <c r="C638" i="1"/>
  <c r="H638" i="1" s="1"/>
  <c r="D1046" i="1"/>
  <c r="E6" i="5"/>
  <c r="D984" i="1" s="1"/>
  <c r="F68" i="5"/>
  <c r="G638" i="1"/>
  <c r="G1227" i="1"/>
  <c r="H1227" i="1"/>
  <c r="H1501" i="1"/>
  <c r="G1501" i="1"/>
  <c r="H1056" i="1"/>
  <c r="G1056" i="1"/>
  <c r="H1048" i="1"/>
  <c r="G1048" i="1"/>
  <c r="H1047" i="1"/>
  <c r="G1047" i="1"/>
  <c r="H1046" i="1"/>
  <c r="G1046" i="1"/>
  <c r="D985" i="1"/>
  <c r="H991" i="1"/>
  <c r="G991" i="1"/>
  <c r="H986" i="1"/>
  <c r="G986" i="1"/>
  <c r="H412" i="1"/>
  <c r="B192" i="9"/>
  <c r="F213" i="9"/>
  <c r="B213" i="9" s="1"/>
  <c r="E350" i="4"/>
  <c r="H206" i="1"/>
  <c r="G206" i="1"/>
  <c r="G160" i="1"/>
  <c r="D148" i="1"/>
  <c r="H148" i="1" s="1"/>
  <c r="G21" i="9"/>
  <c r="E21" i="9" s="1"/>
  <c r="B21" i="9" s="1"/>
  <c r="F152" i="4"/>
  <c r="G148" i="1"/>
  <c r="D1436" i="1"/>
  <c r="I29" i="3"/>
  <c r="I28" i="3"/>
  <c r="D1435" i="1"/>
  <c r="I22" i="3"/>
  <c r="D1153" i="1"/>
  <c r="H19" i="9"/>
  <c r="E19" i="9" s="1"/>
  <c r="B19" i="9" s="1"/>
  <c r="F245" i="5"/>
  <c r="D237" i="5"/>
  <c r="C1222" i="1"/>
  <c r="E528" i="4"/>
  <c r="D523" i="1"/>
  <c r="F299" i="4"/>
  <c r="D298" i="4"/>
  <c r="C294" i="1"/>
  <c r="F643" i="4"/>
  <c r="C637" i="1"/>
  <c r="H587" i="1"/>
  <c r="G587" i="1"/>
  <c r="F263" i="4"/>
  <c r="C259" i="1"/>
  <c r="F7" i="4"/>
  <c r="D6" i="4"/>
  <c r="C3" i="1"/>
  <c r="F89" i="6"/>
  <c r="C1383" i="1"/>
  <c r="E237" i="5"/>
  <c r="F238" i="5"/>
  <c r="D1215" i="1"/>
  <c r="F472" i="4"/>
  <c r="C466" i="1"/>
  <c r="F129" i="6"/>
  <c r="C1423" i="1"/>
  <c r="F12" i="5"/>
  <c r="D7" i="5"/>
  <c r="C990" i="1"/>
  <c r="F363" i="4"/>
  <c r="C358" i="1"/>
  <c r="K1450" i="9"/>
  <c r="G313" i="9"/>
  <c r="E313" i="9" s="1"/>
  <c r="B313" i="9" s="1"/>
  <c r="I34" i="3"/>
  <c r="C1517" i="1"/>
  <c r="D528" i="4"/>
  <c r="F529" i="4"/>
  <c r="C523" i="1"/>
  <c r="F252" i="4"/>
  <c r="C248" i="1"/>
  <c r="F82" i="4"/>
  <c r="C78" i="1"/>
  <c r="E635" i="4"/>
  <c r="D629" i="1" s="1"/>
  <c r="D414" i="1"/>
  <c r="E6" i="4"/>
  <c r="F124" i="4"/>
  <c r="C120" i="1"/>
  <c r="E165" i="9"/>
  <c r="B165" i="9" s="1"/>
  <c r="E166" i="9"/>
  <c r="B166" i="9" s="1"/>
  <c r="I25" i="3"/>
  <c r="D1329" i="1"/>
  <c r="G310" i="9"/>
  <c r="D176" i="5"/>
  <c r="F206" i="5"/>
  <c r="C1183" i="1"/>
  <c r="F215" i="4"/>
  <c r="C211" i="1"/>
  <c r="F580" i="4"/>
  <c r="C574" i="1"/>
  <c r="F311" i="4"/>
  <c r="C306" i="1"/>
  <c r="G312" i="9"/>
  <c r="E312" i="9" s="1"/>
  <c r="F515" i="4"/>
  <c r="C509" i="1"/>
  <c r="F224" i="4"/>
  <c r="C220" i="1"/>
  <c r="F50" i="4"/>
  <c r="C46" i="1"/>
  <c r="E151" i="4"/>
  <c r="D159" i="1"/>
  <c r="I1441" i="1"/>
  <c r="I1465" i="1"/>
  <c r="F351" i="4"/>
  <c r="D350" i="4"/>
  <c r="C346" i="1"/>
  <c r="H310" i="9"/>
  <c r="D1183" i="1"/>
  <c r="F484" i="4"/>
  <c r="C478" i="1"/>
  <c r="H192" i="1"/>
  <c r="G192" i="1"/>
  <c r="D141" i="6"/>
  <c r="F421" i="4"/>
  <c r="D420" i="4"/>
  <c r="C415" i="1"/>
  <c r="F163" i="4"/>
  <c r="C159" i="1"/>
  <c r="D151" i="4"/>
  <c r="F106" i="4"/>
  <c r="C102" i="1"/>
  <c r="B315" i="9"/>
  <c r="E314" i="9"/>
  <c r="I10" i="3" s="1"/>
  <c r="F196" i="4"/>
  <c r="F44" i="4"/>
  <c r="C40" i="1"/>
  <c r="I1455" i="1"/>
  <c r="I1471" i="1"/>
  <c r="D345" i="1" l="1"/>
  <c r="E408" i="4"/>
  <c r="D403" i="1" s="1"/>
  <c r="E407" i="4"/>
  <c r="D402" i="1" s="1"/>
  <c r="H1436" i="1"/>
  <c r="G1436" i="1"/>
  <c r="H28" i="3"/>
  <c r="F141" i="6"/>
  <c r="C1435" i="1"/>
  <c r="D408" i="4"/>
  <c r="F350" i="4"/>
  <c r="C345" i="1"/>
  <c r="H574" i="1"/>
  <c r="G574" i="1"/>
  <c r="H9" i="3"/>
  <c r="G1329" i="1"/>
  <c r="H1329" i="1"/>
  <c r="G415" i="1"/>
  <c r="H415" i="1"/>
  <c r="H220" i="1"/>
  <c r="G220" i="1"/>
  <c r="E311" i="9"/>
  <c r="B312" i="9"/>
  <c r="G120" i="1"/>
  <c r="H120" i="1"/>
  <c r="H1517" i="1"/>
  <c r="G1517" i="1"/>
  <c r="H11" i="3"/>
  <c r="H358" i="1"/>
  <c r="G358" i="1"/>
  <c r="G1383" i="1"/>
  <c r="H1383" i="1"/>
  <c r="G211" i="1"/>
  <c r="H211" i="1"/>
  <c r="H78" i="1"/>
  <c r="G78" i="1"/>
  <c r="H523" i="1"/>
  <c r="G523" i="1"/>
  <c r="G1423" i="1"/>
  <c r="H1423" i="1"/>
  <c r="G1215" i="1"/>
  <c r="H1215" i="1"/>
  <c r="H259" i="1"/>
  <c r="G259" i="1"/>
  <c r="H637" i="1"/>
  <c r="G637" i="1"/>
  <c r="H294" i="1"/>
  <c r="G294" i="1"/>
  <c r="E636" i="4"/>
  <c r="D630" i="1" s="1"/>
  <c r="D522" i="1"/>
  <c r="F151" i="4"/>
  <c r="D289" i="4"/>
  <c r="C147" i="1"/>
  <c r="H17" i="3"/>
  <c r="F420" i="4"/>
  <c r="D635" i="4"/>
  <c r="C414" i="1"/>
  <c r="E289" i="4"/>
  <c r="I17" i="3"/>
  <c r="D147" i="1"/>
  <c r="H306" i="1"/>
  <c r="G306" i="1"/>
  <c r="F176" i="5"/>
  <c r="D175" i="5"/>
  <c r="C1153" i="1"/>
  <c r="H22" i="3"/>
  <c r="H40" i="1"/>
  <c r="G40" i="1"/>
  <c r="G159" i="1"/>
  <c r="H159" i="1"/>
  <c r="H478" i="1"/>
  <c r="G478" i="1"/>
  <c r="H346" i="1"/>
  <c r="G346" i="1"/>
  <c r="G46" i="1"/>
  <c r="H46" i="1"/>
  <c r="H509" i="1"/>
  <c r="G509" i="1"/>
  <c r="E310" i="9"/>
  <c r="B310" i="9" s="1"/>
  <c r="I16" i="3"/>
  <c r="E412" i="4"/>
  <c r="E290" i="4"/>
  <c r="D286" i="1" s="1"/>
  <c r="D2" i="1"/>
  <c r="G990" i="1"/>
  <c r="H990" i="1"/>
  <c r="H3" i="1"/>
  <c r="G3" i="1"/>
  <c r="D407" i="4"/>
  <c r="F298" i="4"/>
  <c r="C293" i="1"/>
  <c r="G1222" i="1"/>
  <c r="H1222" i="1"/>
  <c r="H102" i="1"/>
  <c r="G102" i="1"/>
  <c r="G1183" i="1"/>
  <c r="H1183" i="1"/>
  <c r="G248" i="1"/>
  <c r="H248" i="1"/>
  <c r="F528" i="4"/>
  <c r="D636" i="4"/>
  <c r="C522" i="1"/>
  <c r="D6" i="5"/>
  <c r="F7" i="5"/>
  <c r="H20" i="3"/>
  <c r="C985" i="1"/>
  <c r="H466" i="1"/>
  <c r="G466" i="1"/>
  <c r="I23" i="3"/>
  <c r="D1214" i="1"/>
  <c r="F6" i="4"/>
  <c r="D412" i="4"/>
  <c r="D290" i="4"/>
  <c r="H16" i="3"/>
  <c r="C2" i="1"/>
  <c r="F237" i="5"/>
  <c r="C1214" i="1"/>
  <c r="H23" i="3"/>
  <c r="E175" i="5"/>
  <c r="G317" i="9"/>
  <c r="E317" i="9" s="1"/>
  <c r="E316" i="9" l="1"/>
  <c r="B317" i="9"/>
  <c r="D1152" i="1"/>
  <c r="H278" i="9"/>
  <c r="H2" i="1"/>
  <c r="G2" i="1"/>
  <c r="G1214" i="1"/>
  <c r="H1214" i="1"/>
  <c r="G284" i="9"/>
  <c r="E284" i="9" s="1"/>
  <c r="B284" i="9" s="1"/>
  <c r="G278" i="9"/>
  <c r="F6" i="5"/>
  <c r="C984" i="1"/>
  <c r="H293" i="1"/>
  <c r="G293" i="1"/>
  <c r="E413" i="4"/>
  <c r="E291" i="4"/>
  <c r="D287" i="1" s="1"/>
  <c r="D285" i="1"/>
  <c r="F408" i="4"/>
  <c r="C403" i="1"/>
  <c r="F290" i="4"/>
  <c r="C286" i="1"/>
  <c r="G985" i="1"/>
  <c r="H985" i="1"/>
  <c r="H522" i="1"/>
  <c r="G522" i="1"/>
  <c r="E639" i="4"/>
  <c r="E414" i="4"/>
  <c r="D409" i="1" s="1"/>
  <c r="D407" i="1"/>
  <c r="G1153" i="1"/>
  <c r="H1153" i="1"/>
  <c r="H414" i="1"/>
  <c r="G414" i="1"/>
  <c r="H147" i="1"/>
  <c r="G147" i="1"/>
  <c r="G1435" i="1"/>
  <c r="H1435" i="1"/>
  <c r="F412" i="4"/>
  <c r="D639" i="4"/>
  <c r="C407" i="1"/>
  <c r="F636" i="4"/>
  <c r="C630" i="1"/>
  <c r="F407" i="4"/>
  <c r="C402" i="1"/>
  <c r="F175" i="5"/>
  <c r="C1152" i="1"/>
  <c r="F635" i="4"/>
  <c r="C629" i="1"/>
  <c r="D413" i="4"/>
  <c r="F289" i="4"/>
  <c r="D291" i="4"/>
  <c r="C285" i="1"/>
  <c r="N3" i="9"/>
  <c r="I11" i="3"/>
  <c r="G345" i="1"/>
  <c r="H345" i="1"/>
  <c r="K3" i="9"/>
  <c r="I9" i="3"/>
  <c r="D415" i="4" l="1"/>
  <c r="D640" i="4"/>
  <c r="F413" i="4"/>
  <c r="C408" i="1"/>
  <c r="H629" i="1"/>
  <c r="G629" i="1"/>
  <c r="H402" i="1"/>
  <c r="G402" i="1"/>
  <c r="H407" i="1"/>
  <c r="G407" i="1"/>
  <c r="G1152" i="1"/>
  <c r="H1152" i="1"/>
  <c r="H630" i="1"/>
  <c r="G630" i="1"/>
  <c r="D414" i="4"/>
  <c r="D633" i="1"/>
  <c r="E278" i="9"/>
  <c r="H286" i="1"/>
  <c r="G286" i="1"/>
  <c r="G285" i="1"/>
  <c r="H285" i="1"/>
  <c r="H8" i="3"/>
  <c r="G984" i="1"/>
  <c r="H984" i="1"/>
  <c r="F291" i="4"/>
  <c r="C287" i="1"/>
  <c r="F639" i="4"/>
  <c r="D641" i="4"/>
  <c r="C633" i="1"/>
  <c r="H403" i="1"/>
  <c r="G403" i="1"/>
  <c r="E640" i="4"/>
  <c r="E641" i="4" s="1"/>
  <c r="E415" i="4"/>
  <c r="D410" i="1" s="1"/>
  <c r="D408" i="1"/>
  <c r="M3" i="9" l="1"/>
  <c r="F414" i="4"/>
  <c r="C409" i="1"/>
  <c r="D635" i="1"/>
  <c r="D642" i="4"/>
  <c r="F640" i="4"/>
  <c r="C634" i="1"/>
  <c r="H408" i="1"/>
  <c r="G408" i="1"/>
  <c r="H287" i="1"/>
  <c r="G287" i="1"/>
  <c r="H633" i="1"/>
  <c r="G633" i="1"/>
  <c r="E277" i="9"/>
  <c r="I8" i="3" s="1"/>
  <c r="B278" i="9"/>
  <c r="E642" i="4"/>
  <c r="D634" i="1"/>
  <c r="F641" i="4"/>
  <c r="D645" i="4"/>
  <c r="C635" i="1"/>
  <c r="F415" i="4"/>
  <c r="C410" i="1"/>
  <c r="H409" i="1" l="1"/>
  <c r="G409" i="1"/>
  <c r="D646" i="4"/>
  <c r="F642" i="4"/>
  <c r="C636" i="1"/>
  <c r="H635" i="1"/>
  <c r="G635" i="1"/>
  <c r="E646" i="4"/>
  <c r="D636" i="1"/>
  <c r="H410" i="1"/>
  <c r="G410" i="1"/>
  <c r="C639" i="1"/>
  <c r="H18" i="3"/>
  <c r="H634" i="1"/>
  <c r="G634" i="1"/>
  <c r="E645" i="4"/>
  <c r="F645" i="4" s="1"/>
  <c r="G276" i="9" l="1"/>
  <c r="E276" i="9" s="1"/>
  <c r="B276" i="9" s="1"/>
  <c r="F646" i="4"/>
  <c r="C640" i="1"/>
  <c r="H19" i="3"/>
  <c r="I19" i="3"/>
  <c r="D640" i="1"/>
  <c r="H636" i="1"/>
  <c r="G636" i="1"/>
  <c r="I18" i="3"/>
  <c r="D639" i="1"/>
  <c r="H7" i="3" s="1"/>
  <c r="G639" i="1" l="1"/>
  <c r="H639" i="1"/>
  <c r="H640" i="1"/>
  <c r="G640" i="1"/>
  <c r="J3" i="9"/>
  <c r="G274" i="9" l="1"/>
  <c r="M272" i="9"/>
  <c r="L272" i="9"/>
  <c r="H274" i="9"/>
  <c r="H18" i="9"/>
  <c r="G18" i="9"/>
  <c r="K6" i="9"/>
  <c r="J11" i="9"/>
  <c r="I17" i="9"/>
  <c r="J8" i="9"/>
  <c r="G15" i="9"/>
  <c r="K8" i="9"/>
  <c r="J13" i="9"/>
  <c r="L15" i="9"/>
  <c r="J7" i="9"/>
  <c r="I12" i="9"/>
  <c r="I9" i="9"/>
  <c r="H16" i="9"/>
  <c r="J9" i="9"/>
  <c r="H15" i="9"/>
  <c r="K5" i="9"/>
  <c r="J10" i="9"/>
  <c r="M16" i="9"/>
  <c r="J5" i="9"/>
  <c r="L16" i="9"/>
  <c r="J6" i="9"/>
  <c r="I11" i="9"/>
  <c r="I6" i="9"/>
  <c r="K12" i="9"/>
  <c r="G17" i="9"/>
  <c r="I7" i="9"/>
  <c r="K13" i="9"/>
  <c r="I8" i="9"/>
  <c r="M15" i="9"/>
  <c r="I5" i="9"/>
  <c r="K11" i="9"/>
  <c r="J17" i="9"/>
  <c r="K9" i="9"/>
  <c r="H17" i="9"/>
  <c r="I13" i="9"/>
  <c r="K10" i="9"/>
  <c r="G16" i="9"/>
  <c r="K7" i="9"/>
  <c r="J12" i="9"/>
  <c r="E18" i="9" l="1"/>
  <c r="B18" i="9" s="1"/>
  <c r="E16" i="9"/>
  <c r="F272" i="9"/>
  <c r="B272" i="9" s="1"/>
  <c r="E13" i="9"/>
  <c r="B13" i="9" s="1"/>
  <c r="E15" i="9"/>
  <c r="E274" i="9"/>
  <c r="B274" i="9" s="1"/>
  <c r="E5" i="9"/>
  <c r="B5" i="9" s="1"/>
  <c r="E11" i="9"/>
  <c r="B11" i="9" s="1"/>
  <c r="E8" i="9"/>
  <c r="B8" i="9" s="1"/>
  <c r="E17" i="9"/>
  <c r="B17" i="9" s="1"/>
  <c r="E6" i="9"/>
  <c r="B6" i="9" s="1"/>
  <c r="E12" i="9"/>
  <c r="B12" i="9" s="1"/>
  <c r="E10" i="9"/>
  <c r="B10" i="9" s="1"/>
  <c r="F15" i="9"/>
  <c r="E7" i="9"/>
  <c r="B7" i="9" s="1"/>
  <c r="F16" i="9"/>
  <c r="E9" i="9"/>
  <c r="B9" i="9" s="1"/>
  <c r="B16" i="9" l="1"/>
  <c r="E14" i="9"/>
  <c r="E20" i="9"/>
  <c r="I7" i="3" s="1"/>
  <c r="F14" i="9"/>
  <c r="F20" i="9"/>
  <c r="B15" i="9"/>
  <c r="E4" i="9"/>
  <c r="E3" i="9" l="1"/>
  <c r="F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<sst xmlns="http://schemas.openxmlformats.org/spreadsheetml/2006/main" count="4369" uniqueCount="3421">
  <si>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</si>
  <si>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</si>
  <si>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</si>
  <si>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</si>
  <si>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</si>
  <si>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</si>
  <si>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</si>
  <si>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</si>
  <si>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</si>
  <si>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</si>
  <si>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</si>
  <si>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</si>
  <si>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</si>
  <si>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</si>
  <si>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</si>
  <si>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</si>
  <si>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</si>
  <si>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</si>
  <si>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</si>
  <si>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</si>
  <si>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</si>
  <si>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</si>
  <si>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</si>
  <si>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</si>
  <si>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</si>
  <si>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</si>
  <si>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</si>
  <si>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</si>
  <si>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</si>
  <si>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</si>
  <si>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</si>
  <si>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JOSIPA PUPAČIĆA, OMIŠ</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</si>
  <si>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</si>
  <si>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</si>
  <si>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</si>
  <si>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</si>
  <si>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</si>
  <si>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</si>
  <si>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</si>
  <si>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</si>
  <si>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</si>
  <si>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</si>
  <si>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</si>
  <si>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</si>
  <si>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</si>
  <si>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</si>
  <si>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</si>
  <si>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</si>
  <si>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</si>
  <si>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12446 - O.Š. JOSIPA PUPAČIĆA, OMIŠ</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</si>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</sst>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2575125.0199999996</v>
      </c>
      <c r="D2" s="6">
        <f>'PR-RAS'!E6</f>
        <v>3185616.1</v>
      </c>
      <c r="E2" s="6">
        <v>0</v>
      </c>
      <c r="F2" s="6">
        <v>0</v>
      </c>
      <c r="G2" s="7">
        <f t="shared" ref="G2:G264" si="0">(B2/1000)*(C2*1+D2*2)</f>
        <v>8946.3572199999999</v>
      </c>
      <c r="H2" s="7">
        <f t="shared" ref="H2:H264" si="1">ABS(C2-ROUND(C2,0))+ABS(D2-ROUND(D2,0))</f>
        <v>0.11999999964609742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2226785.3699999996</v>
      </c>
      <c r="D46" s="1">
        <f>'PR-RAS'!E50</f>
        <v>2781729.57</v>
      </c>
      <c r="E46" s="1">
        <v>0</v>
      </c>
      <c r="F46" s="1">
        <v>0</v>
      </c>
      <c r="G46" s="2">
        <f t="shared" si="0"/>
        <v>350561.00294999999</v>
      </c>
      <c r="H46" s="2">
        <f t="shared" si="1"/>
        <v>0.79999999981373549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2195823.5699999998</v>
      </c>
      <c r="D64" s="1">
        <f>'PR-RAS'!E68</f>
        <v>2736916.32</v>
      </c>
      <c r="E64" s="1">
        <v>0</v>
      </c>
      <c r="F64" s="1">
        <v>0</v>
      </c>
      <c r="G64" s="2">
        <f t="shared" si="0"/>
        <v>483188.34122999996</v>
      </c>
      <c r="H64" s="2">
        <f t="shared" si="1"/>
        <v>0.75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2147508.2799999998</v>
      </c>
      <c r="D65" s="1">
        <f>'PR-RAS'!E69</f>
        <v>2694133.56</v>
      </c>
      <c r="E65" s="1">
        <v>0</v>
      </c>
      <c r="F65" s="1">
        <v>0</v>
      </c>
      <c r="G65" s="2">
        <f t="shared" si="0"/>
        <v>482289.62560000003</v>
      </c>
      <c r="H65" s="2">
        <f t="shared" si="1"/>
        <v>0.71999999973922968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48315.29</v>
      </c>
      <c r="D66" s="1">
        <f>'PR-RAS'!E70</f>
        <v>42782.76</v>
      </c>
      <c r="E66" s="1">
        <v>0</v>
      </c>
      <c r="F66" s="1">
        <v>0</v>
      </c>
      <c r="G66" s="2">
        <f t="shared" si="0"/>
        <v>8702.2526500000004</v>
      </c>
      <c r="H66" s="2">
        <f t="shared" si="1"/>
        <v>0.52999999999883585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11345.8</v>
      </c>
      <c r="E70" s="1">
        <v>0</v>
      </c>
      <c r="F70" s="1">
        <v>0</v>
      </c>
      <c r="G70" s="2">
        <f t="shared" si="0"/>
        <v>1565.7203999999999</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11345.8</v>
      </c>
      <c r="E71" s="1">
        <v>0</v>
      </c>
      <c r="F71" s="1">
        <v>0</v>
      </c>
      <c r="G71" s="2">
        <f t="shared" si="0"/>
        <v>1588.412</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30961.8</v>
      </c>
      <c r="D73" s="1">
        <f>'PR-RAS'!E77</f>
        <v>33467.449999999997</v>
      </c>
      <c r="E73" s="1">
        <v>0</v>
      </c>
      <c r="F73" s="1">
        <v>0</v>
      </c>
      <c r="G73" s="2">
        <f t="shared" si="0"/>
        <v>7048.5623999999989</v>
      </c>
      <c r="H73" s="2">
        <f t="shared" si="1"/>
        <v>0.64999999999781721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4745.8</v>
      </c>
      <c r="D74" s="1">
        <f>'PR-RAS'!E78</f>
        <v>7841.47</v>
      </c>
      <c r="E74" s="1">
        <v>0</v>
      </c>
      <c r="F74" s="1">
        <v>0</v>
      </c>
      <c r="G74" s="2">
        <f t="shared" si="0"/>
        <v>1491.29802</v>
      </c>
      <c r="H74" s="2">
        <f t="shared" si="1"/>
        <v>0.67000000000007276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26216</v>
      </c>
      <c r="D76" s="1">
        <f>'PR-RAS'!E80</f>
        <v>25625.98</v>
      </c>
      <c r="E76" s="1">
        <v>0</v>
      </c>
      <c r="F76" s="1">
        <v>0</v>
      </c>
      <c r="G76" s="2">
        <f t="shared" si="0"/>
        <v>5810.0969999999988</v>
      </c>
      <c r="H76" s="2">
        <f t="shared" si="1"/>
        <v>2.0000000000436557E-2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0.63</v>
      </c>
      <c r="D78" s="1">
        <f>'PR-RAS'!E82</f>
        <v>0</v>
      </c>
      <c r="E78" s="1">
        <v>0</v>
      </c>
      <c r="F78" s="1">
        <v>0</v>
      </c>
      <c r="G78" s="2">
        <f t="shared" si="0"/>
        <v>4.8509999999999998E-2</v>
      </c>
      <c r="H78" s="2">
        <f t="shared" si="1"/>
        <v>0.37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0.63</v>
      </c>
      <c r="D79" s="1">
        <f>'PR-RAS'!E83</f>
        <v>0</v>
      </c>
      <c r="E79" s="1">
        <v>0</v>
      </c>
      <c r="F79" s="1">
        <v>0</v>
      </c>
      <c r="G79" s="2">
        <f t="shared" si="0"/>
        <v>4.9140000000000003E-2</v>
      </c>
      <c r="H79" s="2">
        <f t="shared" si="1"/>
        <v>0.37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0.63</v>
      </c>
      <c r="D81" s="1">
        <f>'PR-RAS'!E85</f>
        <v>0</v>
      </c>
      <c r="E81" s="1">
        <v>0</v>
      </c>
      <c r="F81" s="1">
        <v>0</v>
      </c>
      <c r="G81" s="2">
        <f t="shared" si="0"/>
        <v>5.04E-2</v>
      </c>
      <c r="H81" s="2">
        <f t="shared" si="1"/>
        <v>0.37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3621.5699999999997</v>
      </c>
      <c r="D120" s="1">
        <f>'PR-RAS'!E124</f>
        <v>10347.200000000001</v>
      </c>
      <c r="E120" s="1">
        <v>0</v>
      </c>
      <c r="F120" s="1">
        <v>0</v>
      </c>
      <c r="G120" s="2">
        <f t="shared" si="0"/>
        <v>2893.60043</v>
      </c>
      <c r="H120" s="2">
        <f t="shared" si="1"/>
        <v>0.63000000000101863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3621.5699999999997</v>
      </c>
      <c r="D121" s="1">
        <f>'PR-RAS'!E125</f>
        <v>3113.71</v>
      </c>
      <c r="E121" s="1">
        <v>0</v>
      </c>
      <c r="F121" s="1">
        <v>0</v>
      </c>
      <c r="G121" s="2">
        <f t="shared" si="0"/>
        <v>1181.8788</v>
      </c>
      <c r="H121" s="2">
        <f t="shared" si="1"/>
        <v>0.72000000000025466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848.1</v>
      </c>
      <c r="D122" s="1">
        <f>'PR-RAS'!E126</f>
        <v>200</v>
      </c>
      <c r="E122" s="1">
        <v>0</v>
      </c>
      <c r="F122" s="1">
        <v>0</v>
      </c>
      <c r="G122" s="2">
        <f t="shared" si="0"/>
        <v>151.02009999999999</v>
      </c>
      <c r="H122" s="2">
        <f t="shared" si="1"/>
        <v>0.10000000000002274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2773.47</v>
      </c>
      <c r="D123" s="1">
        <f>'PR-RAS'!E127</f>
        <v>2913.71</v>
      </c>
      <c r="E123" s="1">
        <v>0</v>
      </c>
      <c r="F123" s="1">
        <v>0</v>
      </c>
      <c r="G123" s="2">
        <f t="shared" si="0"/>
        <v>1049.3085799999999</v>
      </c>
      <c r="H123" s="2">
        <f t="shared" si="1"/>
        <v>0.75999999999976353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7233.49</v>
      </c>
      <c r="E124" s="1">
        <v>0</v>
      </c>
      <c r="F124" s="1">
        <v>0</v>
      </c>
      <c r="G124" s="2">
        <f t="shared" si="0"/>
        <v>1779.4385399999999</v>
      </c>
      <c r="H124" s="2">
        <f t="shared" si="1"/>
        <v>0.48999999999978172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7233.49</v>
      </c>
      <c r="E125" s="1">
        <v>0</v>
      </c>
      <c r="F125" s="1">
        <v>0</v>
      </c>
      <c r="G125" s="2">
        <f t="shared" si="0"/>
        <v>1793.90552</v>
      </c>
      <c r="H125" s="2">
        <f t="shared" si="1"/>
        <v>0.48999999999978172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344717.45</v>
      </c>
      <c r="D129" s="1">
        <f>'PR-RAS'!E133</f>
        <v>393539.33</v>
      </c>
      <c r="E129" s="1">
        <v>0</v>
      </c>
      <c r="F129" s="1">
        <v>0</v>
      </c>
      <c r="G129" s="2">
        <f t="shared" si="0"/>
        <v>144869.90208000003</v>
      </c>
      <c r="H129" s="2">
        <f t="shared" si="1"/>
        <v>0.78000000002793968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344717.45</v>
      </c>
      <c r="D130" s="1">
        <f>'PR-RAS'!E134</f>
        <v>393539.33</v>
      </c>
      <c r="E130" s="1">
        <v>0</v>
      </c>
      <c r="F130" s="1">
        <v>0</v>
      </c>
      <c r="G130" s="2">
        <f t="shared" si="0"/>
        <v>146001.69819000002</v>
      </c>
      <c r="H130" s="2">
        <f t="shared" si="1"/>
        <v>0.78000000002793968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344717.45</v>
      </c>
      <c r="D131" s="1">
        <f>'PR-RAS'!E135</f>
        <v>393539.33</v>
      </c>
      <c r="E131" s="1">
        <v>0</v>
      </c>
      <c r="F131" s="1">
        <v>0</v>
      </c>
      <c r="G131" s="2">
        <f t="shared" si="0"/>
        <v>147133.49430000002</v>
      </c>
      <c r="H131" s="2">
        <f t="shared" si="1"/>
        <v>0.78000000002793968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2544468.8800000004</v>
      </c>
      <c r="D147" s="1">
        <f>'PR-RAS'!E151</f>
        <v>3157389.6300000004</v>
      </c>
      <c r="E147" s="1">
        <v>0</v>
      </c>
      <c r="F147" s="1">
        <v>0</v>
      </c>
      <c r="G147" s="2">
        <f t="shared" si="0"/>
        <v>1293450.22844</v>
      </c>
      <c r="H147" s="2">
        <f t="shared" si="1"/>
        <v>0.48999999929219484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2117410.94</v>
      </c>
      <c r="D148" s="1">
        <f>'PR-RAS'!E152</f>
        <v>2491954.56</v>
      </c>
      <c r="E148" s="1">
        <v>0</v>
      </c>
      <c r="F148" s="1">
        <v>0</v>
      </c>
      <c r="G148" s="2">
        <f t="shared" si="0"/>
        <v>1043894.04882</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1707242.78</v>
      </c>
      <c r="D149" s="1">
        <f>'PR-RAS'!E153</f>
        <v>1990468.87</v>
      </c>
      <c r="E149" s="1">
        <v>0</v>
      </c>
      <c r="F149" s="1">
        <v>0</v>
      </c>
      <c r="G149" s="2">
        <f t="shared" si="0"/>
        <v>841850.71695999999</v>
      </c>
      <c r="H149" s="2">
        <f t="shared" si="1"/>
        <v>0.34999999986030161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1707242.78</v>
      </c>
      <c r="D150" s="1">
        <f>'PR-RAS'!E154</f>
        <v>1990468.87</v>
      </c>
      <c r="E150" s="1">
        <v>0</v>
      </c>
      <c r="F150" s="1">
        <v>0</v>
      </c>
      <c r="G150" s="2">
        <f t="shared" si="0"/>
        <v>847538.89748000004</v>
      </c>
      <c r="H150" s="2">
        <f t="shared" si="1"/>
        <v>0.34999999986030161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130652.68</v>
      </c>
      <c r="D154" s="1">
        <f>'PR-RAS'!E158</f>
        <v>178084.11</v>
      </c>
      <c r="E154" s="1">
        <v>0</v>
      </c>
      <c r="F154" s="1">
        <v>0</v>
      </c>
      <c r="G154" s="2">
        <f t="shared" si="0"/>
        <v>74483.597699999998</v>
      </c>
      <c r="H154" s="2">
        <f t="shared" si="1"/>
        <v>0.42999999999301508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279515.48</v>
      </c>
      <c r="D155" s="1">
        <f>'PR-RAS'!E159</f>
        <v>323401.58</v>
      </c>
      <c r="E155" s="1">
        <v>0</v>
      </c>
      <c r="F155" s="1">
        <v>0</v>
      </c>
      <c r="G155" s="2">
        <f t="shared" si="0"/>
        <v>142653.07055999999</v>
      </c>
      <c r="H155" s="2">
        <f t="shared" si="1"/>
        <v>0.8999999999650754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279515.48</v>
      </c>
      <c r="D157" s="1">
        <f>'PR-RAS'!E161</f>
        <v>323401.58</v>
      </c>
      <c r="E157" s="1">
        <v>0</v>
      </c>
      <c r="F157" s="1">
        <v>0</v>
      </c>
      <c r="G157" s="2">
        <f t="shared" si="0"/>
        <v>144505.70783999999</v>
      </c>
      <c r="H157" s="2">
        <f t="shared" si="1"/>
        <v>0.8999999999650754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426215.7</v>
      </c>
      <c r="D159" s="1">
        <f>'PR-RAS'!E163</f>
        <v>662747.51000000013</v>
      </c>
      <c r="E159" s="1">
        <v>0</v>
      </c>
      <c r="F159" s="1">
        <v>0</v>
      </c>
      <c r="G159" s="2">
        <f t="shared" si="0"/>
        <v>276770.29376000003</v>
      </c>
      <c r="H159" s="2">
        <f t="shared" si="1"/>
        <v>0.78999999986262992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77265.710000000006</v>
      </c>
      <c r="D160" s="1">
        <f>'PR-RAS'!E164</f>
        <v>86371.09</v>
      </c>
      <c r="E160" s="1">
        <v>0</v>
      </c>
      <c r="F160" s="1">
        <v>0</v>
      </c>
      <c r="G160" s="2">
        <f t="shared" si="0"/>
        <v>39751.254510000006</v>
      </c>
      <c r="H160" s="2">
        <f t="shared" si="1"/>
        <v>0.3799999999901047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16402.59</v>
      </c>
      <c r="D161" s="1">
        <f>'PR-RAS'!E165</f>
        <v>33969.019999999997</v>
      </c>
      <c r="E161" s="1">
        <v>0</v>
      </c>
      <c r="F161" s="1">
        <v>0</v>
      </c>
      <c r="G161" s="2">
        <f t="shared" si="0"/>
        <v>13494.500799999998</v>
      </c>
      <c r="H161" s="2">
        <f t="shared" si="1"/>
        <v>0.42999999999665306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45234.37</v>
      </c>
      <c r="D162" s="1">
        <f>'PR-RAS'!E166</f>
        <v>49325.2</v>
      </c>
      <c r="E162" s="1">
        <v>0</v>
      </c>
      <c r="F162" s="1">
        <v>0</v>
      </c>
      <c r="G162" s="2">
        <f t="shared" si="0"/>
        <v>23165.447969999997</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15628.75</v>
      </c>
      <c r="D163" s="1">
        <f>'PR-RAS'!E167</f>
        <v>3076.87</v>
      </c>
      <c r="E163" s="1">
        <v>0</v>
      </c>
      <c r="F163" s="1">
        <v>0</v>
      </c>
      <c r="G163" s="2">
        <f t="shared" si="0"/>
        <v>3528.7633799999999</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71632.17</v>
      </c>
      <c r="D165" s="1">
        <f>'PR-RAS'!E169</f>
        <v>260585.34</v>
      </c>
      <c r="E165" s="1">
        <v>0</v>
      </c>
      <c r="F165" s="1">
        <v>0</v>
      </c>
      <c r="G165" s="2">
        <f t="shared" si="0"/>
        <v>97219.667400000006</v>
      </c>
      <c r="H165" s="2">
        <f t="shared" si="1"/>
        <v>0.50999999999476131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25867.18</v>
      </c>
      <c r="D166" s="1">
        <f>'PR-RAS'!E170</f>
        <v>30102.77</v>
      </c>
      <c r="E166" s="1">
        <v>0</v>
      </c>
      <c r="F166" s="1">
        <v>0</v>
      </c>
      <c r="G166" s="2">
        <f t="shared" si="0"/>
        <v>14201.998800000001</v>
      </c>
      <c r="H166" s="2">
        <f t="shared" si="1"/>
        <v>0.40999999999985448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4387.8</v>
      </c>
      <c r="D167" s="1">
        <f>'PR-RAS'!E171</f>
        <v>187600.73</v>
      </c>
      <c r="E167" s="1">
        <v>0</v>
      </c>
      <c r="F167" s="1">
        <v>0</v>
      </c>
      <c r="G167" s="2">
        <f t="shared" si="0"/>
        <v>63011.817160000006</v>
      </c>
      <c r="H167" s="2">
        <f t="shared" si="1"/>
        <v>0.46999999998934072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31871.02</v>
      </c>
      <c r="D168" s="1">
        <f>'PR-RAS'!E172</f>
        <v>31243.93</v>
      </c>
      <c r="E168" s="1">
        <v>0</v>
      </c>
      <c r="F168" s="1">
        <v>0</v>
      </c>
      <c r="G168" s="2">
        <f t="shared" si="0"/>
        <v>15757.932960000002</v>
      </c>
      <c r="H168" s="2">
        <f t="shared" si="1"/>
        <v>9.0000000000145519E-2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5664.61</v>
      </c>
      <c r="D169" s="1">
        <f>'PR-RAS'!E173</f>
        <v>5085.4799999999996</v>
      </c>
      <c r="E169" s="1">
        <v>0</v>
      </c>
      <c r="F169" s="1">
        <v>0</v>
      </c>
      <c r="G169" s="2">
        <f t="shared" si="0"/>
        <v>2660.3757599999999</v>
      </c>
      <c r="H169" s="2">
        <f t="shared" si="1"/>
        <v>0.86999999999989086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3841.56</v>
      </c>
      <c r="D170" s="1">
        <f>'PR-RAS'!E174</f>
        <v>6552.43</v>
      </c>
      <c r="E170" s="1">
        <v>0</v>
      </c>
      <c r="F170" s="1">
        <v>0</v>
      </c>
      <c r="G170" s="2">
        <f t="shared" si="0"/>
        <v>2863.9449800000007</v>
      </c>
      <c r="H170" s="2">
        <f t="shared" si="1"/>
        <v>0.87000000000034561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261190.37</v>
      </c>
      <c r="D173" s="1">
        <f>'PR-RAS'!E177</f>
        <v>290910.17000000004</v>
      </c>
      <c r="E173" s="1">
        <v>0</v>
      </c>
      <c r="F173" s="1">
        <v>0</v>
      </c>
      <c r="G173" s="2">
        <f t="shared" si="0"/>
        <v>144997.84212000002</v>
      </c>
      <c r="H173" s="2">
        <f t="shared" si="1"/>
        <v>0.5400000000372529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223459.28</v>
      </c>
      <c r="D174" s="1">
        <f>'PR-RAS'!E178</f>
        <v>236156.37</v>
      </c>
      <c r="E174" s="1">
        <v>0</v>
      </c>
      <c r="F174" s="1">
        <v>0</v>
      </c>
      <c r="G174" s="2">
        <f t="shared" si="0"/>
        <v>120368.55945999999</v>
      </c>
      <c r="H174" s="2">
        <f t="shared" si="1"/>
        <v>0.64999999999417923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9283.31</v>
      </c>
      <c r="D175" s="1">
        <f>'PR-RAS'!E179</f>
        <v>15207.55</v>
      </c>
      <c r="E175" s="1">
        <v>0</v>
      </c>
      <c r="F175" s="1">
        <v>0</v>
      </c>
      <c r="G175" s="2">
        <f t="shared" si="0"/>
        <v>6907.5233399999988</v>
      </c>
      <c r="H175" s="2">
        <f t="shared" si="1"/>
        <v>0.76000000000021828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11226.28</v>
      </c>
      <c r="D177" s="1">
        <f>'PR-RAS'!E181</f>
        <v>13064.15</v>
      </c>
      <c r="E177" s="1">
        <v>0</v>
      </c>
      <c r="F177" s="1">
        <v>0</v>
      </c>
      <c r="G177" s="2">
        <f t="shared" si="0"/>
        <v>6574.4060799999997</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217.22</v>
      </c>
      <c r="E178" s="1">
        <v>0</v>
      </c>
      <c r="F178" s="1">
        <v>0</v>
      </c>
      <c r="G178" s="2">
        <f t="shared" si="0"/>
        <v>76.895879999999991</v>
      </c>
      <c r="H178" s="2">
        <f t="shared" si="1"/>
        <v>0.21999999999999886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2216.4699999999998</v>
      </c>
      <c r="D179" s="1">
        <f>'PR-RAS'!E183</f>
        <v>7729.21</v>
      </c>
      <c r="E179" s="1">
        <v>0</v>
      </c>
      <c r="F179" s="1">
        <v>0</v>
      </c>
      <c r="G179" s="2">
        <f t="shared" si="0"/>
        <v>3146.13042</v>
      </c>
      <c r="H179" s="2">
        <f t="shared" si="1"/>
        <v>0.67999999999983629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1828.67</v>
      </c>
      <c r="D180" s="1">
        <f>'PR-RAS'!E184</f>
        <v>3577.78</v>
      </c>
      <c r="E180" s="1">
        <v>0</v>
      </c>
      <c r="F180" s="1">
        <v>0</v>
      </c>
      <c r="G180" s="2">
        <f t="shared" si="0"/>
        <v>1608.1771699999999</v>
      </c>
      <c r="H180" s="2">
        <f t="shared" si="1"/>
        <v>0.54999999999972715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2513.36</v>
      </c>
      <c r="D181" s="1">
        <f>'PR-RAS'!E185</f>
        <v>2782.24</v>
      </c>
      <c r="E181" s="1">
        <v>0</v>
      </c>
      <c r="F181" s="1">
        <v>0</v>
      </c>
      <c r="G181" s="2">
        <f t="shared" si="0"/>
        <v>1454.0111999999999</v>
      </c>
      <c r="H181" s="2">
        <f t="shared" si="1"/>
        <v>0.59999999999990905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10663</v>
      </c>
      <c r="D182" s="1">
        <f>'PR-RAS'!E186</f>
        <v>12175.65</v>
      </c>
      <c r="E182" s="1">
        <v>0</v>
      </c>
      <c r="F182" s="1">
        <v>0</v>
      </c>
      <c r="G182" s="2">
        <f t="shared" si="0"/>
        <v>6337.5883000000003</v>
      </c>
      <c r="H182" s="2">
        <f t="shared" si="1"/>
        <v>0.3500000000003638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16127.45</v>
      </c>
      <c r="D184" s="1">
        <f>'PR-RAS'!E188</f>
        <v>24880.909999999996</v>
      </c>
      <c r="E184" s="1">
        <v>0</v>
      </c>
      <c r="F184" s="1">
        <v>0</v>
      </c>
      <c r="G184" s="2">
        <f t="shared" si="0"/>
        <v>12057.736409999998</v>
      </c>
      <c r="H184" s="2">
        <f t="shared" si="1"/>
        <v>0.54000000000451109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703.42</v>
      </c>
      <c r="D185" s="1">
        <f>'PR-RAS'!E189</f>
        <v>620</v>
      </c>
      <c r="E185" s="1">
        <v>0</v>
      </c>
      <c r="F185" s="1">
        <v>0</v>
      </c>
      <c r="G185" s="2">
        <f t="shared" si="0"/>
        <v>357.58928000000003</v>
      </c>
      <c r="H185" s="2">
        <f t="shared" si="1"/>
        <v>0.41999999999995907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2737.41</v>
      </c>
      <c r="D187" s="1">
        <f>'PR-RAS'!E191</f>
        <v>7906.37</v>
      </c>
      <c r="E187" s="1">
        <v>0</v>
      </c>
      <c r="F187" s="1">
        <v>0</v>
      </c>
      <c r="G187" s="2">
        <f t="shared" si="0"/>
        <v>3450.3279000000002</v>
      </c>
      <c r="H187" s="2">
        <f t="shared" si="1"/>
        <v>0.77999999999974534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415.44</v>
      </c>
      <c r="E188" s="1">
        <v>0</v>
      </c>
      <c r="F188" s="1">
        <v>0</v>
      </c>
      <c r="G188" s="2">
        <f t="shared" si="0"/>
        <v>175.23022</v>
      </c>
      <c r="H188" s="2">
        <f t="shared" si="1"/>
        <v>0.62000000000000455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5780.08</v>
      </c>
      <c r="D189" s="1">
        <f>'PR-RAS'!E193</f>
        <v>7335.7</v>
      </c>
      <c r="E189" s="1">
        <v>0</v>
      </c>
      <c r="F189" s="1">
        <v>0</v>
      </c>
      <c r="G189" s="2">
        <f t="shared" si="0"/>
        <v>3844.87824</v>
      </c>
      <c r="H189" s="2">
        <f t="shared" si="1"/>
        <v>0.38000000000010914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6800.36</v>
      </c>
      <c r="D191" s="1">
        <f>'PR-RAS'!E195</f>
        <v>8603.4</v>
      </c>
      <c r="E191" s="1">
        <v>0</v>
      </c>
      <c r="F191" s="1">
        <v>0</v>
      </c>
      <c r="G191" s="2">
        <f t="shared" si="0"/>
        <v>4561.3603999999996</v>
      </c>
      <c r="H191" s="2">
        <f t="shared" si="1"/>
        <v>0.75999999999930878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709.52</v>
      </c>
      <c r="D192" s="1">
        <f>'PR-RAS'!E196</f>
        <v>627.04</v>
      </c>
      <c r="E192" s="1">
        <v>0</v>
      </c>
      <c r="F192" s="1">
        <v>0</v>
      </c>
      <c r="G192" s="2">
        <f t="shared" si="0"/>
        <v>375.04759999999999</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709.52</v>
      </c>
      <c r="D206" s="1">
        <f>'PR-RAS'!E210</f>
        <v>627.04</v>
      </c>
      <c r="E206" s="1">
        <v>0</v>
      </c>
      <c r="F206" s="1">
        <v>0</v>
      </c>
      <c r="G206" s="2">
        <f t="shared" si="0"/>
        <v>402.53799999999995</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709.52</v>
      </c>
      <c r="D207" s="1">
        <f>'PR-RAS'!E211</f>
        <v>627.04</v>
      </c>
      <c r="E207" s="1">
        <v>0</v>
      </c>
      <c r="F207" s="1">
        <v>0</v>
      </c>
      <c r="G207" s="2">
        <f t="shared" si="0"/>
        <v>404.50159999999994</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132.72</v>
      </c>
      <c r="D248" s="1">
        <f>'PR-RAS'!E252</f>
        <v>0</v>
      </c>
      <c r="E248" s="1">
        <v>0</v>
      </c>
      <c r="F248" s="1">
        <v>0</v>
      </c>
      <c r="G248" s="2">
        <f t="shared" si="0"/>
        <v>32.781840000000003</v>
      </c>
      <c r="H248" s="2">
        <f t="shared" si="1"/>
        <v>0.28000000000000114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132.72</v>
      </c>
      <c r="D255" s="1">
        <f>'PR-RAS'!E259</f>
        <v>0</v>
      </c>
      <c r="E255" s="1">
        <v>0</v>
      </c>
      <c r="F255" s="1">
        <v>0</v>
      </c>
      <c r="G255" s="2">
        <f t="shared" si="0"/>
        <v>33.710880000000003</v>
      </c>
      <c r="H255" s="2">
        <f t="shared" si="1"/>
        <v>0.28000000000000114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132.72</v>
      </c>
      <c r="D256" s="1">
        <f>'PR-RAS'!E260</f>
        <v>0</v>
      </c>
      <c r="E256" s="1">
        <v>0</v>
      </c>
      <c r="F256" s="1">
        <v>0</v>
      </c>
      <c r="G256" s="2">
        <f t="shared" si="0"/>
        <v>33.843600000000002</v>
      </c>
      <c r="H256" s="2">
        <f t="shared" si="1"/>
        <v>0.28000000000000114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2060.52</v>
      </c>
      <c r="E259" s="1">
        <v>0</v>
      </c>
      <c r="F259" s="1">
        <v>0</v>
      </c>
      <c r="G259" s="2">
        <f t="shared" si="0"/>
        <v>1063.2283199999999</v>
      </c>
      <c r="H259" s="2">
        <f t="shared" si="1"/>
        <v>0.48000000000001819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2060.52</v>
      </c>
      <c r="E260" s="1">
        <v>0</v>
      </c>
      <c r="F260" s="1">
        <v>0</v>
      </c>
      <c r="G260" s="2">
        <f t="shared" si="0"/>
        <v>1067.3493599999999</v>
      </c>
      <c r="H260" s="2">
        <f t="shared" si="1"/>
        <v>0.48000000000001819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2060.52</v>
      </c>
      <c r="E262" s="1">
        <v>0</v>
      </c>
      <c r="F262" s="1">
        <v>0</v>
      </c>
      <c r="G262" s="2">
        <f t="shared" si="0"/>
        <v>1075.5914399999999</v>
      </c>
      <c r="H262" s="2">
        <f t="shared" si="1"/>
        <v>0.48000000000001819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2544468.8800000004</v>
      </c>
      <c r="D285" s="1">
        <f>'PR-RAS'!E289</f>
        <v>3157389.6300000004</v>
      </c>
      <c r="E285" s="1">
        <v>0</v>
      </c>
      <c r="F285" s="1">
        <v>0</v>
      </c>
      <c r="G285" s="2">
        <f t="shared" si="8"/>
        <v>2516026.4717600001</v>
      </c>
      <c r="H285" s="2">
        <f t="shared" si="9"/>
        <v>0.48999999929219484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30656.139999999199</v>
      </c>
      <c r="D286" s="1">
        <f>'PR-RAS'!E290</f>
        <v>28226.469999999739</v>
      </c>
      <c r="E286" s="1">
        <v>0</v>
      </c>
      <c r="F286" s="1">
        <v>0</v>
      </c>
      <c r="G286" s="2">
        <f t="shared" si="8"/>
        <v>24826.087799999619</v>
      </c>
      <c r="H286" s="2">
        <f t="shared" si="9"/>
        <v>0.60999999893829226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24502.240000000002</v>
      </c>
      <c r="D288" s="1">
        <f>'PR-RAS'!E292</f>
        <v>1559.72</v>
      </c>
      <c r="E288" s="1">
        <v>0</v>
      </c>
      <c r="F288" s="1">
        <v>0</v>
      </c>
      <c r="G288" s="2">
        <f t="shared" si="8"/>
        <v>7927.4221599999992</v>
      </c>
      <c r="H288" s="2">
        <f t="shared" si="9"/>
        <v>0.52000000000157343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53598.66</v>
      </c>
      <c r="D345" s="1">
        <f>'PR-RAS'!E350</f>
        <v>63915.86</v>
      </c>
      <c r="E345" s="1">
        <v>0</v>
      </c>
      <c r="F345" s="1">
        <v>0</v>
      </c>
      <c r="G345" s="2">
        <f t="shared" si="8"/>
        <v>62412.050719999999</v>
      </c>
      <c r="H345" s="2">
        <f t="shared" si="9"/>
        <v>0.47999999999592546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53598.66</v>
      </c>
      <c r="D358" s="1">
        <f>'PR-RAS'!E363</f>
        <v>63915.86</v>
      </c>
      <c r="E358" s="1">
        <v>0</v>
      </c>
      <c r="F358" s="1">
        <v>0</v>
      </c>
      <c r="G358" s="2">
        <f t="shared" si="8"/>
        <v>64770.645660000002</v>
      </c>
      <c r="H358" s="2">
        <f t="shared" si="9"/>
        <v>0.47999999999592546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5305.79</v>
      </c>
      <c r="D364" s="1">
        <f>'PR-RAS'!E369</f>
        <v>21321.03</v>
      </c>
      <c r="E364" s="1">
        <v>0</v>
      </c>
      <c r="F364" s="1">
        <v>0</v>
      </c>
      <c r="G364" s="2">
        <f t="shared" si="8"/>
        <v>17405.06955</v>
      </c>
      <c r="H364" s="2">
        <f t="shared" si="9"/>
        <v>0.23999999999887223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5305.79</v>
      </c>
      <c r="D365" s="1">
        <f>'PR-RAS'!E370</f>
        <v>5998</v>
      </c>
      <c r="E365" s="1">
        <v>0</v>
      </c>
      <c r="F365" s="1">
        <v>0</v>
      </c>
      <c r="G365" s="2">
        <f t="shared" si="8"/>
        <v>6297.8515600000001</v>
      </c>
      <c r="H365" s="2">
        <f t="shared" si="9"/>
        <v>0.21000000000003638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15323.03</v>
      </c>
      <c r="E367" s="1">
        <v>0</v>
      </c>
      <c r="F367" s="1">
        <v>0</v>
      </c>
      <c r="G367" s="2">
        <f t="shared" si="8"/>
        <v>11216.45796</v>
      </c>
      <c r="H367" s="2">
        <f t="shared" si="9"/>
        <v>3.0000000000654836E-2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48292.87</v>
      </c>
      <c r="D378" s="1">
        <f>'PR-RAS'!E383</f>
        <v>42594.83</v>
      </c>
      <c r="E378" s="1">
        <v>0</v>
      </c>
      <c r="F378" s="1">
        <v>0</v>
      </c>
      <c r="G378" s="2">
        <f t="shared" si="8"/>
        <v>50322.913809999998</v>
      </c>
      <c r="H378" s="2">
        <f t="shared" si="9"/>
        <v>0.29999999999563443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48292.87</v>
      </c>
      <c r="D379" s="1">
        <f>'PR-RAS'!E384</f>
        <v>42594.83</v>
      </c>
      <c r="E379" s="1">
        <v>0</v>
      </c>
      <c r="F379" s="1">
        <v>0</v>
      </c>
      <c r="G379" s="2">
        <f t="shared" si="8"/>
        <v>50456.396339999999</v>
      </c>
      <c r="H379" s="2">
        <f t="shared" si="9"/>
        <v>0.29999999999563443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53598.66</v>
      </c>
      <c r="D403" s="1">
        <f>'PR-RAS'!E408</f>
        <v>63915.86</v>
      </c>
      <c r="E403" s="1">
        <v>0</v>
      </c>
      <c r="F403" s="1">
        <v>0</v>
      </c>
      <c r="G403" s="2">
        <f t="shared" si="8"/>
        <v>72935.012760000012</v>
      </c>
      <c r="H403" s="2">
        <f t="shared" si="9"/>
        <v>0.47999999999592546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2575125.0199999996</v>
      </c>
      <c r="D407" s="1">
        <f>'PR-RAS'!E412</f>
        <v>3185616.1</v>
      </c>
      <c r="E407" s="1">
        <v>0</v>
      </c>
      <c r="F407" s="1">
        <v>0</v>
      </c>
      <c r="G407" s="2">
        <f t="shared" si="8"/>
        <v>3632221.0313199996</v>
      </c>
      <c r="H407" s="2">
        <f t="shared" si="9"/>
        <v>0.11999999964609742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2598067.5400000005</v>
      </c>
      <c r="D408" s="1">
        <f>'PR-RAS'!E413</f>
        <v>3221305.49</v>
      </c>
      <c r="E408" s="1">
        <v>0</v>
      </c>
      <c r="F408" s="1">
        <v>0</v>
      </c>
      <c r="G408" s="2">
        <f t="shared" si="8"/>
        <v>3679556.1576400003</v>
      </c>
      <c r="H408" s="2">
        <f t="shared" si="9"/>
        <v>0.94999999972060323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22942.52000000095</v>
      </c>
      <c r="D410" s="1">
        <f>'PR-RAS'!E415</f>
        <v>35689.39000000013</v>
      </c>
      <c r="E410" s="1">
        <v>0</v>
      </c>
      <c r="F410" s="1">
        <v>0</v>
      </c>
      <c r="G410" s="2">
        <f t="shared" si="8"/>
        <v>38577.411700000492</v>
      </c>
      <c r="H410" s="2">
        <f t="shared" si="9"/>
        <v>0.86999999918043613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24502.240000000002</v>
      </c>
      <c r="D411" s="1">
        <f>'PR-RAS'!E416</f>
        <v>1559.72</v>
      </c>
      <c r="E411" s="1">
        <v>0</v>
      </c>
      <c r="F411" s="1">
        <v>0</v>
      </c>
      <c r="G411" s="2">
        <f t="shared" si="8"/>
        <v>11324.888799999999</v>
      </c>
      <c r="H411" s="2">
        <f t="shared" si="9"/>
        <v>0.52000000000157343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2575125.0199999996</v>
      </c>
      <c r="D633" s="1">
        <f>'PR-RAS'!E639</f>
        <v>3185616.1</v>
      </c>
      <c r="E633" s="1">
        <v>0</v>
      </c>
      <c r="F633" s="1">
        <v>0</v>
      </c>
      <c r="G633" s="2">
        <f t="shared" si="10"/>
        <v>5654097.7630399996</v>
      </c>
      <c r="H633" s="2">
        <f t="shared" si="11"/>
        <v>0.11999999964609742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2598067.5400000005</v>
      </c>
      <c r="D634" s="1">
        <f>'PR-RAS'!E640</f>
        <v>3221305.49</v>
      </c>
      <c r="E634" s="1">
        <v>0</v>
      </c>
      <c r="F634" s="1">
        <v>0</v>
      </c>
      <c r="G634" s="2">
        <f t="shared" si="10"/>
        <v>5722749.5031600008</v>
      </c>
      <c r="H634" s="2">
        <f t="shared" si="11"/>
        <v>0.94999999972060323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22942.52000000095</v>
      </c>
      <c r="D636" s="1">
        <f>'PR-RAS'!E642</f>
        <v>35689.39000000013</v>
      </c>
      <c r="E636" s="1">
        <v>0</v>
      </c>
      <c r="F636" s="1">
        <v>0</v>
      </c>
      <c r="G636" s="2">
        <f t="shared" si="10"/>
        <v>59894.025500000767</v>
      </c>
      <c r="H636" s="2">
        <f t="shared" si="11"/>
        <v>0.86999999918043613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24502.240000000002</v>
      </c>
      <c r="D637" s="1">
        <f>'PR-RAS'!E643</f>
        <v>1559.72</v>
      </c>
      <c r="E637" s="1">
        <v>0</v>
      </c>
      <c r="F637" s="1">
        <v>0</v>
      </c>
      <c r="G637" s="2">
        <f t="shared" si="10"/>
        <v>17567.388480000001</v>
      </c>
      <c r="H637" s="2">
        <f t="shared" si="11"/>
        <v>0.52000000000157343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1559.7199999990517</v>
      </c>
      <c r="D639" s="1">
        <f>'PR-RAS'!E645</f>
        <v>0</v>
      </c>
      <c r="E639" s="1">
        <v>0</v>
      </c>
      <c r="F639" s="1">
        <v>0</v>
      </c>
      <c r="G639" s="2">
        <f t="shared" si="10"/>
        <v>995.10135999939496</v>
      </c>
      <c r="H639" s="2">
        <f t="shared" si="11"/>
        <v>0.28000000094834832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34129.670000000129</v>
      </c>
      <c r="E640" s="1">
        <v>0</v>
      </c>
      <c r="F640" s="1">
        <v>0</v>
      </c>
      <c r="G640" s="2">
        <f t="shared" si="10"/>
        <v>43617.718260000169</v>
      </c>
      <c r="H640" s="2">
        <f t="shared" si="11"/>
        <v>0.32999999987077899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180812.74</v>
      </c>
      <c r="D641" s="1">
        <f>'PR-RAS'!E647</f>
        <v>211443.42</v>
      </c>
      <c r="E641" s="1">
        <v>0</v>
      </c>
      <c r="F641" s="1">
        <v>0</v>
      </c>
      <c r="G641" s="2">
        <f t="shared" si="10"/>
        <v>386367.73120000004</v>
      </c>
      <c r="H641" s="2">
        <f t="shared" si="11"/>
        <v>0.68000000002211891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36025.129999999997</v>
      </c>
      <c r="D642" s="1">
        <f>'PR-RAS'!E649</f>
        <v>54187.88</v>
      </c>
      <c r="E642" s="1">
        <v>0</v>
      </c>
      <c r="F642" s="1">
        <v>0</v>
      </c>
      <c r="G642" s="2">
        <f t="shared" si="10"/>
        <v>92560.970489999992</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36025.129999999997</v>
      </c>
      <c r="D645" s="1">
        <f>'PR-RAS'!E652</f>
        <v>54187.88</v>
      </c>
      <c r="E645" s="1">
        <v>0</v>
      </c>
      <c r="F645" s="1">
        <v>0</v>
      </c>
      <c r="G645" s="2">
        <f t="shared" si="10"/>
        <v>92994.173159999991</v>
      </c>
      <c r="H645" s="2">
        <f t="shared" si="11"/>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106</v>
      </c>
      <c r="D647" s="1">
        <f>'PR-RAS'!E654</f>
        <v>110</v>
      </c>
      <c r="E647" s="1">
        <v>0</v>
      </c>
      <c r="F647" s="1">
        <v>0</v>
      </c>
      <c r="G647" s="2">
        <f t="shared" si="10"/>
        <v>210.596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106</v>
      </c>
      <c r="D649" s="1">
        <f>'PR-RAS'!E656</f>
        <v>110</v>
      </c>
      <c r="E649" s="1">
        <v>0</v>
      </c>
      <c r="F649" s="1">
        <v>0</v>
      </c>
      <c r="G649" s="2">
        <f t="shared" si="10"/>
        <v>211.24800000000002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2147508.2799999998</v>
      </c>
      <c r="D668" s="1">
        <f>'PR-RAS'!E675</f>
        <v>2694133.56</v>
      </c>
      <c r="E668" s="1">
        <v>0</v>
      </c>
      <c r="F668" s="1">
        <v>0</v>
      </c>
      <c r="G668" s="2">
        <f t="shared" si="10"/>
        <v>5026362.1918000001</v>
      </c>
      <c r="H668" s="2">
        <f t="shared" si="11"/>
        <v>0.71999999973922968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48315.29</v>
      </c>
      <c r="D670" s="1">
        <f>'PR-RAS'!E677</f>
        <v>42782.76</v>
      </c>
      <c r="E670" s="1">
        <v>0</v>
      </c>
      <c r="F670" s="1">
        <v>0</v>
      </c>
      <c r="G670" s="2">
        <f t="shared" si="10"/>
        <v>89566.261890000009</v>
      </c>
      <c r="H670" s="2">
        <f t="shared" si="11"/>
        <v>0.52999999999883585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11345.8</v>
      </c>
      <c r="E687" s="1">
        <v>0</v>
      </c>
      <c r="F687" s="1">
        <v>0</v>
      </c>
      <c r="G687" s="2">
        <f t="shared" si="10"/>
        <v>15566.437600000001</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2210.29</v>
      </c>
      <c r="D710" s="1">
        <f>'PR-RAS'!E717</f>
        <v>7860.27</v>
      </c>
      <c r="E710" s="1">
        <v>0</v>
      </c>
      <c r="F710" s="1">
        <v>0</v>
      </c>
      <c r="G710" s="2">
        <f t="shared" si="10"/>
        <v>12712.958470000001</v>
      </c>
      <c r="H710" s="2">
        <f t="shared" si="11"/>
        <v>0.56000000000040018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45234.37</v>
      </c>
      <c r="D711" s="1">
        <f>'PR-RAS'!E718</f>
        <v>49325.2</v>
      </c>
      <c r="E711" s="1">
        <v>0</v>
      </c>
      <c r="F711" s="1">
        <v>0</v>
      </c>
      <c r="G711" s="2">
        <f t="shared" si="10"/>
        <v>102158.18669999999</v>
      </c>
      <c r="H711" s="2">
        <f t="shared" si="11"/>
        <v>0.56999999999970896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2216.4699999999998</v>
      </c>
      <c r="D713" s="1">
        <f>'PR-RAS'!E720</f>
        <v>7729.21</v>
      </c>
      <c r="E713" s="1">
        <v>0</v>
      </c>
      <c r="F713" s="1">
        <v>0</v>
      </c>
      <c r="G713" s="2">
        <f t="shared" si="10"/>
        <v>12584.52168</v>
      </c>
      <c r="H713" s="2">
        <f t="shared" si="11"/>
        <v>0.67999999999983629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808.83</v>
      </c>
      <c r="D715" s="1">
        <f>'PR-RAS'!E722</f>
        <v>3577.78</v>
      </c>
      <c r="E715" s="1">
        <v>0</v>
      </c>
      <c r="F715" s="1">
        <v>0</v>
      </c>
      <c r="G715" s="2">
        <f t="shared" si="10"/>
        <v>5686.5744599999998</v>
      </c>
      <c r="H715" s="2">
        <f t="shared" si="11"/>
        <v>0.38999999999975898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132.72</v>
      </c>
      <c r="D816" s="1">
        <f>'PR-RAS'!E823</f>
        <v>0</v>
      </c>
      <c r="E816" s="1">
        <v>0</v>
      </c>
      <c r="F816" s="1">
        <v>0</v>
      </c>
      <c r="G816" s="2">
        <f t="shared" si="18"/>
        <v>108.16679999999999</v>
      </c>
      <c r="H816" s="2">
        <f t="shared" si="19"/>
        <v>0.28000000000000114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1913350.5</v>
      </c>
      <c r="D984" s="6">
        <f>BILANCA!E6</f>
        <v>1966710.65</v>
      </c>
      <c r="E984" s="6">
        <v>0</v>
      </c>
      <c r="F984" s="6">
        <v>0</v>
      </c>
      <c r="G984" s="7">
        <f t="shared" ref="G984:G1241" si="22">B984/1000*C984+B984/500*D984</f>
        <v>5846.7718000000004</v>
      </c>
      <c r="H984" s="7">
        <f t="shared" si="19"/>
        <v>0.85000000009313226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1679397.43</v>
      </c>
      <c r="D985" s="1">
        <f>BILANCA!E7</f>
        <v>1678457.18</v>
      </c>
      <c r="E985" s="1">
        <v>0</v>
      </c>
      <c r="F985" s="1">
        <v>0</v>
      </c>
      <c r="G985" s="2">
        <f t="shared" si="22"/>
        <v>10072.623579999999</v>
      </c>
      <c r="H985" s="2">
        <f t="shared" si="19"/>
        <v>0.60999999986961484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340.44</v>
      </c>
      <c r="D986" s="1">
        <f>BILANCA!E8</f>
        <v>340.44</v>
      </c>
      <c r="E986" s="1">
        <v>0</v>
      </c>
      <c r="F986" s="1">
        <v>0</v>
      </c>
      <c r="G986" s="2">
        <f t="shared" si="22"/>
        <v>3.0639599999999998</v>
      </c>
      <c r="H986" s="2">
        <f t="shared" si="19"/>
        <v>0.87999999999999545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340.44</v>
      </c>
      <c r="D987" s="1">
        <f>BILANCA!E9</f>
        <v>340.44</v>
      </c>
      <c r="E987" s="1">
        <v>0</v>
      </c>
      <c r="F987" s="1">
        <v>0</v>
      </c>
      <c r="G987" s="2">
        <f t="shared" si="22"/>
        <v>4.08528</v>
      </c>
      <c r="H987" s="2">
        <f t="shared" si="19"/>
        <v>0.87999999999999545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1679056.99</v>
      </c>
      <c r="D990" s="1">
        <f>BILANCA!E12</f>
        <v>1678116.74</v>
      </c>
      <c r="E990" s="1">
        <v>0</v>
      </c>
      <c r="F990" s="1">
        <v>0</v>
      </c>
      <c r="G990" s="2">
        <f t="shared" si="22"/>
        <v>35247.033289999999</v>
      </c>
      <c r="H990" s="2">
        <f t="shared" si="19"/>
        <v>0.27000000001862645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1579063.69</v>
      </c>
      <c r="D991" s="1">
        <f>BILANCA!E13</f>
        <v>1549189.47</v>
      </c>
      <c r="E991" s="1">
        <v>0</v>
      </c>
      <c r="F991" s="1">
        <v>0</v>
      </c>
      <c r="G991" s="2">
        <f t="shared" si="22"/>
        <v>37419.541039999996</v>
      </c>
      <c r="H991" s="2">
        <f t="shared" si="19"/>
        <v>0.78000000002793968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27053.48</v>
      </c>
      <c r="D992" s="1">
        <f>BILANCA!E14</f>
        <v>27053.48</v>
      </c>
      <c r="E992" s="1">
        <v>0</v>
      </c>
      <c r="F992" s="1">
        <v>0</v>
      </c>
      <c r="G992" s="2">
        <f t="shared" si="22"/>
        <v>730.44395999999995</v>
      </c>
      <c r="H992" s="2">
        <f t="shared" si="19"/>
        <v>0.95999999999912689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2380342.46</v>
      </c>
      <c r="D993" s="1">
        <f>BILANCA!E15</f>
        <v>2380342.46</v>
      </c>
      <c r="E993" s="1">
        <v>0</v>
      </c>
      <c r="F993" s="1">
        <v>0</v>
      </c>
      <c r="G993" s="2">
        <f t="shared" si="22"/>
        <v>71410.273799999995</v>
      </c>
      <c r="H993" s="2">
        <f t="shared" si="19"/>
        <v>0.91999999992549419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828332.25</v>
      </c>
      <c r="D996" s="1">
        <f>BILANCA!E18</f>
        <v>858206.47</v>
      </c>
      <c r="E996" s="1">
        <v>0</v>
      </c>
      <c r="F996" s="1">
        <v>0</v>
      </c>
      <c r="G996" s="2">
        <f t="shared" si="22"/>
        <v>33081.687469999997</v>
      </c>
      <c r="H996" s="2">
        <f t="shared" si="19"/>
        <v>0.71999999997206032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13336.299999999988</v>
      </c>
      <c r="D997" s="1">
        <f>BILANCA!E19</f>
        <v>40970.850000000035</v>
      </c>
      <c r="E997" s="1">
        <v>0</v>
      </c>
      <c r="F997" s="1">
        <v>0</v>
      </c>
      <c r="G997" s="2">
        <f t="shared" si="22"/>
        <v>1333.8920000000007</v>
      </c>
      <c r="H997" s="2">
        <f t="shared" si="19"/>
        <v>0.44999999995343387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374934.35</v>
      </c>
      <c r="D998" s="1">
        <f>BILANCA!E20</f>
        <v>492387.26</v>
      </c>
      <c r="E998" s="1">
        <v>0</v>
      </c>
      <c r="F998" s="1">
        <v>0</v>
      </c>
      <c r="G998" s="2">
        <f t="shared" si="22"/>
        <v>20395.63305</v>
      </c>
      <c r="H998" s="2">
        <f t="shared" si="19"/>
        <v>0.60999999998603016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2198.9</v>
      </c>
      <c r="D999" s="1">
        <f>BILANCA!E21</f>
        <v>2198.9</v>
      </c>
      <c r="E999" s="1">
        <v>0</v>
      </c>
      <c r="F999" s="1">
        <v>0</v>
      </c>
      <c r="G999" s="2">
        <f t="shared" si="22"/>
        <v>105.5472</v>
      </c>
      <c r="H999" s="2">
        <f t="shared" si="19"/>
        <v>0.1999999999998181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15323.03</v>
      </c>
      <c r="E1000" s="1">
        <v>0</v>
      </c>
      <c r="F1000" s="1">
        <v>0</v>
      </c>
      <c r="G1000" s="2">
        <f t="shared" si="22"/>
        <v>520.98302000000001</v>
      </c>
      <c r="H1000" s="2">
        <f t="shared" si="19"/>
        <v>3.0000000000654836E-2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1012.01</v>
      </c>
      <c r="D1003" s="1">
        <f>BILANCA!E25</f>
        <v>1012.01</v>
      </c>
      <c r="E1003" s="1">
        <v>0</v>
      </c>
      <c r="F1003" s="1">
        <v>0</v>
      </c>
      <c r="G1003" s="2">
        <f t="shared" si="22"/>
        <v>60.720600000000005</v>
      </c>
      <c r="H1003" s="2">
        <f t="shared" si="19"/>
        <v>1.999999999998181E-2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2717.5</v>
      </c>
      <c r="D1004" s="1">
        <f>BILANCA!E26</f>
        <v>2717.49</v>
      </c>
      <c r="E1004" s="1">
        <v>0</v>
      </c>
      <c r="F1004" s="1">
        <v>0</v>
      </c>
      <c r="G1004" s="2">
        <f t="shared" si="22"/>
        <v>171.20208</v>
      </c>
      <c r="H1004" s="2">
        <f t="shared" si="19"/>
        <v>0.98999999999978172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367526.46</v>
      </c>
      <c r="D1006" s="1">
        <f>BILANCA!E28</f>
        <v>472667.84</v>
      </c>
      <c r="E1006" s="1">
        <v>0</v>
      </c>
      <c r="F1006" s="1">
        <v>0</v>
      </c>
      <c r="G1006" s="2">
        <f t="shared" si="22"/>
        <v>30195.82922</v>
      </c>
      <c r="H1006" s="2">
        <f t="shared" si="19"/>
        <v>0.61999999999534339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86657</v>
      </c>
      <c r="D1013" s="1">
        <f>BILANCA!E35</f>
        <v>87956.420000000013</v>
      </c>
      <c r="E1013" s="1">
        <v>0</v>
      </c>
      <c r="F1013" s="1">
        <v>0</v>
      </c>
      <c r="G1013" s="2">
        <f t="shared" si="22"/>
        <v>7877.0952000000007</v>
      </c>
      <c r="H1013" s="2">
        <f t="shared" si="19"/>
        <v>0.42000000001280569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289099.39</v>
      </c>
      <c r="D1014" s="1">
        <f>BILANCA!E36</f>
        <v>331694.21000000002</v>
      </c>
      <c r="E1014" s="1">
        <v>0</v>
      </c>
      <c r="F1014" s="1">
        <v>0</v>
      </c>
      <c r="G1014" s="2">
        <f t="shared" si="22"/>
        <v>29527.12211</v>
      </c>
      <c r="H1014" s="2">
        <f t="shared" si="19"/>
        <v>0.6000000000349246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202442.39</v>
      </c>
      <c r="D1018" s="1">
        <f>BILANCA!E40</f>
        <v>243737.79</v>
      </c>
      <c r="E1018" s="1">
        <v>0</v>
      </c>
      <c r="F1018" s="1">
        <v>0</v>
      </c>
      <c r="G1018" s="2">
        <f t="shared" si="22"/>
        <v>24147.128950000006</v>
      </c>
      <c r="H1018" s="2">
        <f t="shared" si="19"/>
        <v>0.60000000000582077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36731.879999999997</v>
      </c>
      <c r="D1032" s="1">
        <f>BILANCA!E54</f>
        <v>43284.31</v>
      </c>
      <c r="E1032" s="1">
        <v>0</v>
      </c>
      <c r="F1032" s="1">
        <v>0</v>
      </c>
      <c r="G1032" s="2">
        <f t="shared" si="22"/>
        <v>6041.7244999999994</v>
      </c>
      <c r="H1032" s="2">
        <f t="shared" si="19"/>
        <v>0.43000000000029104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36731.879999999997</v>
      </c>
      <c r="D1033" s="1">
        <f>BILANCA!E55</f>
        <v>43284.31</v>
      </c>
      <c r="E1033" s="1">
        <v>0</v>
      </c>
      <c r="F1033" s="1">
        <v>0</v>
      </c>
      <c r="G1033" s="2">
        <f t="shared" si="22"/>
        <v>6165.0249999999996</v>
      </c>
      <c r="H1033" s="2">
        <f t="shared" si="19"/>
        <v>0.43000000000029104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233953.07</v>
      </c>
      <c r="D1046" s="1">
        <f>BILANCA!E68</f>
        <v>288253.46999999997</v>
      </c>
      <c r="E1046" s="1">
        <v>0</v>
      </c>
      <c r="F1046" s="1">
        <v>0</v>
      </c>
      <c r="G1046" s="2">
        <f t="shared" si="22"/>
        <v>51058.980629999998</v>
      </c>
      <c r="H1046" s="2">
        <f t="shared" si="19"/>
        <v>0.53999999997904524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36025.129999999997</v>
      </c>
      <c r="D1047" s="1">
        <f>BILANCA!E69</f>
        <v>54187.88</v>
      </c>
      <c r="E1047" s="1">
        <v>0</v>
      </c>
      <c r="F1047" s="1">
        <v>0</v>
      </c>
      <c r="G1047" s="2">
        <f t="shared" si="22"/>
        <v>9241.6569600000003</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36025.129999999997</v>
      </c>
      <c r="D1048" s="1">
        <f>BILANCA!E70</f>
        <v>54187.88</v>
      </c>
      <c r="E1048" s="1">
        <v>0</v>
      </c>
      <c r="F1048" s="1">
        <v>0</v>
      </c>
      <c r="G1048" s="2">
        <f t="shared" si="22"/>
        <v>9386.0578499999992</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36025.129999999997</v>
      </c>
      <c r="D1049" s="1">
        <f>BILANCA!E71</f>
        <v>54187.88</v>
      </c>
      <c r="E1049" s="1">
        <v>0</v>
      </c>
      <c r="F1049" s="1">
        <v>0</v>
      </c>
      <c r="G1049" s="2">
        <f t="shared" si="22"/>
        <v>9530.45874</v>
      </c>
      <c r="H1049" s="2">
        <f t="shared" si="19"/>
        <v>0.25</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17115.2</v>
      </c>
      <c r="D1056" s="1">
        <f>BILANCA!E78</f>
        <v>22622.17</v>
      </c>
      <c r="E1056" s="1">
        <v>0</v>
      </c>
      <c r="F1056" s="1">
        <v>0</v>
      </c>
      <c r="G1056" s="2">
        <f t="shared" si="22"/>
        <v>4552.2464199999995</v>
      </c>
      <c r="H1056" s="2">
        <f t="shared" si="19"/>
        <v>0.36999999999898137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17115.2</v>
      </c>
      <c r="D1064" s="1">
        <f>BILANCA!E86</f>
        <v>22622.17</v>
      </c>
      <c r="E1064" s="1">
        <v>0</v>
      </c>
      <c r="F1064" s="1">
        <v>0</v>
      </c>
      <c r="G1064" s="2">
        <f t="shared" si="22"/>
        <v>5051.1227399999998</v>
      </c>
      <c r="H1064" s="2">
        <f t="shared" si="19"/>
        <v>0.36999999999898137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180812.74</v>
      </c>
      <c r="D1148" s="1">
        <f>BILANCA!E170</f>
        <v>211443.42</v>
      </c>
      <c r="E1148" s="1">
        <v>0</v>
      </c>
      <c r="F1148" s="1">
        <v>0</v>
      </c>
      <c r="G1148" s="2">
        <f t="shared" si="22"/>
        <v>99610.430700000012</v>
      </c>
      <c r="H1148" s="2">
        <f t="shared" si="23"/>
        <v>0.68000000002211891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180812.74</v>
      </c>
      <c r="D1149" s="1">
        <f>BILANCA!E171</f>
        <v>211443.42</v>
      </c>
      <c r="E1149" s="1">
        <v>0</v>
      </c>
      <c r="F1149" s="1">
        <v>0</v>
      </c>
      <c r="G1149" s="2">
        <f t="shared" si="22"/>
        <v>100214.13028000001</v>
      </c>
      <c r="H1149" s="2">
        <f t="shared" si="23"/>
        <v>0.68000000002211891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1913350.5</v>
      </c>
      <c r="D1152" s="1">
        <f>BILANCA!E175</f>
        <v>1966710.6500000001</v>
      </c>
      <c r="E1152" s="1">
        <v>0</v>
      </c>
      <c r="F1152" s="1">
        <v>0</v>
      </c>
      <c r="G1152" s="2">
        <f t="shared" si="22"/>
        <v>988104.43420000013</v>
      </c>
      <c r="H1152" s="2">
        <f t="shared" si="23"/>
        <v>0.84999999986030161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232393.34999999998</v>
      </c>
      <c r="D1153" s="1">
        <f>BILANCA!E176</f>
        <v>322383.11000000004</v>
      </c>
      <c r="E1153" s="1">
        <v>0</v>
      </c>
      <c r="F1153" s="1">
        <v>0</v>
      </c>
      <c r="G1153" s="2">
        <f t="shared" si="22"/>
        <v>149117.12690000003</v>
      </c>
      <c r="H1153" s="2">
        <f t="shared" si="23"/>
        <v>0.46000000002095476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229476.09999999998</v>
      </c>
      <c r="D1154" s="1">
        <f>BILANCA!E177</f>
        <v>322293.46000000002</v>
      </c>
      <c r="E1154" s="1">
        <v>0</v>
      </c>
      <c r="F1154" s="1">
        <v>0</v>
      </c>
      <c r="G1154" s="2">
        <f t="shared" si="22"/>
        <v>149464.77642000001</v>
      </c>
      <c r="H1154" s="2">
        <f t="shared" si="23"/>
        <v>0.55999999999767169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180945.46</v>
      </c>
      <c r="D1155" s="1">
        <f>BILANCA!E178</f>
        <v>211576.14</v>
      </c>
      <c r="E1155" s="1">
        <v>0</v>
      </c>
      <c r="F1155" s="1">
        <v>0</v>
      </c>
      <c r="G1155" s="2">
        <f t="shared" si="22"/>
        <v>103904.81127999999</v>
      </c>
      <c r="H1155" s="2">
        <f t="shared" si="23"/>
        <v>0.60000000000582077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31497.56</v>
      </c>
      <c r="D1156" s="1">
        <f>BILANCA!E179</f>
        <v>88177.3</v>
      </c>
      <c r="E1156" s="1">
        <v>0</v>
      </c>
      <c r="F1156" s="1">
        <v>0</v>
      </c>
      <c r="G1156" s="2">
        <f t="shared" si="22"/>
        <v>35958.42368</v>
      </c>
      <c r="H1156" s="2">
        <f t="shared" si="23"/>
        <v>0.74000000000160071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17033.080000000002</v>
      </c>
      <c r="D1165" s="1">
        <f>BILANCA!E188</f>
        <v>22540.02</v>
      </c>
      <c r="E1165" s="1">
        <v>0</v>
      </c>
      <c r="F1165" s="1">
        <v>0</v>
      </c>
      <c r="G1165" s="2">
        <f t="shared" si="22"/>
        <v>11304.58784</v>
      </c>
      <c r="H1165" s="2">
        <f t="shared" si="23"/>
        <v>0.10000000000218279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2917.25</v>
      </c>
      <c r="D1166" s="1">
        <f>BILANCA!E189</f>
        <v>89.65</v>
      </c>
      <c r="E1166" s="1">
        <v>0</v>
      </c>
      <c r="F1166" s="1">
        <v>0</v>
      </c>
      <c r="G1166" s="2">
        <f t="shared" si="22"/>
        <v>566.66865000000007</v>
      </c>
      <c r="H1166" s="2">
        <f t="shared" si="23"/>
        <v>0.59999999999999432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1680957.15</v>
      </c>
      <c r="D1214" s="1">
        <f>BILANCA!E237</f>
        <v>1644327.54</v>
      </c>
      <c r="E1214" s="1">
        <v>0</v>
      </c>
      <c r="F1214" s="1">
        <v>0</v>
      </c>
      <c r="G1214" s="2">
        <f t="shared" si="22"/>
        <v>1147980.4251299999</v>
      </c>
      <c r="H1214" s="2">
        <f t="shared" si="23"/>
        <v>0.60999999986961484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1679397.43</v>
      </c>
      <c r="D1215" s="1">
        <f>BILANCA!E238</f>
        <v>1678457.21</v>
      </c>
      <c r="E1215" s="1">
        <v>0</v>
      </c>
      <c r="F1215" s="1">
        <v>0</v>
      </c>
      <c r="G1215" s="2">
        <f t="shared" si="22"/>
        <v>1168424.3492000001</v>
      </c>
      <c r="H1215" s="2">
        <f t="shared" si="23"/>
        <v>0.63999999989755452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1679397.43</v>
      </c>
      <c r="D1216" s="1">
        <f>BILANCA!E239</f>
        <v>1678457.21</v>
      </c>
      <c r="E1216" s="1">
        <v>0</v>
      </c>
      <c r="F1216" s="1">
        <v>0</v>
      </c>
      <c r="G1216" s="2">
        <f t="shared" si="22"/>
        <v>1173460.66105</v>
      </c>
      <c r="H1216" s="2">
        <f t="shared" si="23"/>
        <v>0.63999999989755452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1679397.43</v>
      </c>
      <c r="D1217" s="1">
        <f>BILANCA!E240</f>
        <v>1678457.21</v>
      </c>
      <c r="E1217" s="1">
        <v>0</v>
      </c>
      <c r="F1217" s="1">
        <v>0</v>
      </c>
      <c r="G1217" s="2">
        <f t="shared" si="22"/>
        <v>1178496.9729000002</v>
      </c>
      <c r="H1217" s="2">
        <f t="shared" si="23"/>
        <v>0.63999999989755452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1559.7200000000012</v>
      </c>
      <c r="D1222" s="1">
        <f>BILANCA!E245</f>
        <v>-34129.67</v>
      </c>
      <c r="E1222" s="1">
        <v>0</v>
      </c>
      <c r="F1222" s="1">
        <v>0</v>
      </c>
      <c r="G1222" s="2">
        <f t="shared" si="22"/>
        <v>-15941.209179999998</v>
      </c>
      <c r="H1222" s="2">
        <f t="shared" si="23"/>
        <v>0.61000000000058208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41850.400000000001</v>
      </c>
      <c r="D1223" s="1">
        <f>BILANCA!E246</f>
        <v>6161.01</v>
      </c>
      <c r="E1223" s="1">
        <v>0</v>
      </c>
      <c r="F1223" s="1">
        <v>0</v>
      </c>
      <c r="G1223" s="2">
        <f t="shared" si="22"/>
        <v>13001.380799999999</v>
      </c>
      <c r="H1223" s="2">
        <f t="shared" si="23"/>
        <v>0.41000000000167347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41850.400000000001</v>
      </c>
      <c r="D1224" s="1">
        <f>BILANCA!E247</f>
        <v>6161.01</v>
      </c>
      <c r="E1224" s="1">
        <v>0</v>
      </c>
      <c r="F1224" s="1">
        <v>0</v>
      </c>
      <c r="G1224" s="2">
        <f t="shared" si="22"/>
        <v>13055.553220000002</v>
      </c>
      <c r="H1224" s="2">
        <f t="shared" si="23"/>
        <v>0.41000000000167347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40290.68</v>
      </c>
      <c r="D1227" s="1">
        <f>BILANCA!E250</f>
        <v>40290.68</v>
      </c>
      <c r="E1227" s="1">
        <v>0</v>
      </c>
      <c r="F1227" s="1">
        <v>0</v>
      </c>
      <c r="G1227" s="2">
        <f t="shared" si="22"/>
        <v>29492.777759999997</v>
      </c>
      <c r="H1227" s="2">
        <f t="shared" si="23"/>
        <v>0.63999999999941792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40290.68</v>
      </c>
      <c r="D1229" s="1">
        <f>BILANCA!E252</f>
        <v>40290.68</v>
      </c>
      <c r="E1229" s="1">
        <v>0</v>
      </c>
      <c r="F1229" s="1">
        <v>0</v>
      </c>
      <c r="G1229" s="2">
        <f t="shared" si="22"/>
        <v>29734.521840000001</v>
      </c>
      <c r="H1229" s="2">
        <f t="shared" si="23"/>
        <v>0.63999999999941792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114998.19</v>
      </c>
      <c r="D1236" s="1">
        <f>BILANCA!E259</f>
        <v>55457.07</v>
      </c>
      <c r="E1236" s="1">
        <v>0</v>
      </c>
      <c r="F1236" s="1">
        <v>0</v>
      </c>
      <c r="G1236" s="2">
        <f t="shared" si="22"/>
        <v>57155.819489999994</v>
      </c>
      <c r="H1236" s="2">
        <f t="shared" si="23"/>
        <v>0.26000000000203727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114998.19</v>
      </c>
      <c r="D1237" s="1">
        <f>BILANCA!E260</f>
        <v>55457.07</v>
      </c>
      <c r="E1237" s="1">
        <v>0</v>
      </c>
      <c r="F1237" s="1">
        <v>0</v>
      </c>
      <c r="G1237" s="2">
        <f t="shared" si="22"/>
        <v>57381.731820000001</v>
      </c>
      <c r="H1237" s="2">
        <f t="shared" si="23"/>
        <v>0.26000000000203727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17115.2</v>
      </c>
      <c r="D1244" s="1">
        <f>BILANCA!E268</f>
        <v>22622.17</v>
      </c>
      <c r="E1244" s="1">
        <v>0</v>
      </c>
      <c r="F1244" s="1">
        <v>0</v>
      </c>
      <c r="G1244" s="2">
        <f t="shared" si="24"/>
        <v>16275.839940000002</v>
      </c>
      <c r="H1244" s="2">
        <f t="shared" si="23"/>
        <v>0.36999999999898137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229476.1</v>
      </c>
      <c r="D1264" s="1">
        <f>BILANCA!E288</f>
        <v>322293.46000000002</v>
      </c>
      <c r="E1264" s="1">
        <v>0</v>
      </c>
      <c r="F1264" s="1">
        <v>0</v>
      </c>
      <c r="G1264" s="2">
        <f t="shared" si="24"/>
        <v>245611.70862000005</v>
      </c>
      <c r="H1264" s="2">
        <f t="shared" si="23"/>
        <v>0.56000000002677552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2917.25</v>
      </c>
      <c r="D1265" s="1">
        <f>BILANCA!E289</f>
        <v>89.65</v>
      </c>
      <c r="E1265" s="1">
        <v>0</v>
      </c>
      <c r="F1265" s="1">
        <v>0</v>
      </c>
      <c r="G1265" s="2">
        <f t="shared" si="24"/>
        <v>873.22709999999995</v>
      </c>
      <c r="H1265" s="2">
        <f t="shared" si="23"/>
        <v>0.59999999999999432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2598067.54</v>
      </c>
      <c r="D1408" s="1">
        <f>'RAS-funkcijski'!E114</f>
        <v>3221305.49</v>
      </c>
      <c r="E1408" s="1">
        <v>0</v>
      </c>
      <c r="F1408" s="1">
        <v>0</v>
      </c>
      <c r="G1408" s="2">
        <f t="shared" si="24"/>
        <v>994474.63720000011</v>
      </c>
      <c r="H1408" s="2">
        <f t="shared" si="27"/>
        <v>0.95000000018626451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2598067.54</v>
      </c>
      <c r="D1409" s="1">
        <f>'RAS-funkcijski'!E115</f>
        <v>3221305.49</v>
      </c>
      <c r="E1409" s="1">
        <v>0</v>
      </c>
      <c r="F1409" s="1">
        <v>0</v>
      </c>
      <c r="G1409" s="2">
        <f t="shared" si="24"/>
        <v>1003515.3157200001</v>
      </c>
      <c r="H1409" s="2">
        <f t="shared" si="27"/>
        <v>0.95000000018626451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2598067.54</v>
      </c>
      <c r="D1411" s="1">
        <f>'RAS-funkcijski'!E117</f>
        <v>3221305.49</v>
      </c>
      <c r="E1411" s="1">
        <v>0</v>
      </c>
      <c r="F1411" s="1">
        <v>0</v>
      </c>
      <c r="G1411" s="2">
        <f t="shared" si="24"/>
        <v>1021596.6727600001</v>
      </c>
      <c r="H1411" s="2">
        <f t="shared" si="27"/>
        <v>0.95000000018626451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2598067.54</v>
      </c>
      <c r="D1435" s="13">
        <f>'RAS-funkcijski'!E141</f>
        <v>3221305.49</v>
      </c>
      <c r="E1435" s="13">
        <v>0</v>
      </c>
      <c r="F1435" s="13">
        <v>0</v>
      </c>
      <c r="G1435" s="14">
        <f t="shared" si="24"/>
        <v>1238572.9572400001</v>
      </c>
      <c r="H1435" s="14">
        <f t="shared" si="27"/>
        <v>0.95000000018626451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32300.71</v>
      </c>
      <c r="E1436" s="6">
        <v>0</v>
      </c>
      <c r="F1436" s="6">
        <v>0</v>
      </c>
      <c r="G1436" s="7">
        <f t="shared" si="24"/>
        <v>64.601420000000005</v>
      </c>
      <c r="H1436" s="7">
        <f t="shared" si="27"/>
        <v>0.29000000000087311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32300.71</v>
      </c>
      <c r="E1453" s="1">
        <v>0</v>
      </c>
      <c r="F1453" s="1">
        <v>0</v>
      </c>
      <c r="G1453" s="2">
        <f t="shared" si="24"/>
        <v>1162.8255599999998</v>
      </c>
      <c r="H1453" s="2">
        <f t="shared" si="27"/>
        <v>0.29000000000087311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32300.71</v>
      </c>
      <c r="E1454" s="1">
        <v>0</v>
      </c>
      <c r="F1454" s="1">
        <v>0</v>
      </c>
      <c r="G1454" s="2">
        <f t="shared" si="24"/>
        <v>1227.42698</v>
      </c>
      <c r="H1454" s="2">
        <f t="shared" si="27"/>
        <v>0.29000000000087311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32300.71</v>
      </c>
      <c r="E1456" s="1">
        <v>0</v>
      </c>
      <c r="F1456" s="1">
        <v>0</v>
      </c>
      <c r="G1456" s="2">
        <f t="shared" si="24"/>
        <v>1356.6298200000001</v>
      </c>
      <c r="H1456" s="2">
        <f t="shared" si="27"/>
        <v>0.29000000000087311</v>
      </c>
      <c r="I1456" s="10">
        <f t="shared" si="30"/>
        <v>393.42264780118455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232393.35</v>
      </c>
      <c r="D1480" s="6"/>
      <c r="E1480" s="6">
        <v>0</v>
      </c>
      <c r="F1480" s="6">
        <v>0</v>
      </c>
      <c r="G1480" s="7">
        <f t="shared" ref="G1480:G1580" si="34">B1480/1000*C1480</f>
        <v>232.39335</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3066361.88</v>
      </c>
      <c r="D1481" s="1">
        <v>0</v>
      </c>
      <c r="E1481" s="1">
        <v>0</v>
      </c>
      <c r="F1481" s="1">
        <v>0</v>
      </c>
      <c r="G1481" s="2">
        <f t="shared" si="34"/>
        <v>6132.7237599999999</v>
      </c>
      <c r="H1481" s="2">
        <f t="shared" si="35"/>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3002446.02</v>
      </c>
      <c r="D1483" s="1">
        <v>0</v>
      </c>
      <c r="E1483" s="1">
        <v>0</v>
      </c>
      <c r="F1483" s="1">
        <v>0</v>
      </c>
      <c r="G1483" s="2">
        <f t="shared" si="34"/>
        <v>12009.784079999999</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2595996.1800000002</v>
      </c>
      <c r="D1484" s="1">
        <v>0</v>
      </c>
      <c r="E1484" s="1">
        <v>0</v>
      </c>
      <c r="F1484" s="1">
        <v>0</v>
      </c>
      <c r="G1484" s="2">
        <f t="shared" si="34"/>
        <v>12979.9809</v>
      </c>
      <c r="H1484" s="2">
        <f t="shared" si="35"/>
        <v>0.18000000016763806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398589.57</v>
      </c>
      <c r="D1485" s="1">
        <v>0</v>
      </c>
      <c r="E1485" s="1">
        <v>0</v>
      </c>
      <c r="F1485" s="1">
        <v>0</v>
      </c>
      <c r="G1485" s="2">
        <f t="shared" si="34"/>
        <v>2391.5374200000001</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7860.27</v>
      </c>
      <c r="D1491" s="1">
        <v>0</v>
      </c>
      <c r="E1491" s="1">
        <v>0</v>
      </c>
      <c r="F1491" s="1">
        <v>0</v>
      </c>
      <c r="G1491" s="2">
        <f t="shared" si="34"/>
        <v>94.323240000000013</v>
      </c>
      <c r="H1491" s="2">
        <f t="shared" si="35"/>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63915.86</v>
      </c>
      <c r="D1492" s="1">
        <v>0</v>
      </c>
      <c r="E1492" s="1">
        <v>0</v>
      </c>
      <c r="F1492" s="1">
        <v>0</v>
      </c>
      <c r="G1492" s="2">
        <f t="shared" si="34"/>
        <v>830.90617999999995</v>
      </c>
      <c r="H1492" s="2">
        <f t="shared" si="35"/>
        <v>0.13999999999941792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2976372.12</v>
      </c>
      <c r="D1499" s="1">
        <v>0</v>
      </c>
      <c r="E1499" s="1">
        <v>0</v>
      </c>
      <c r="F1499" s="1">
        <v>0</v>
      </c>
      <c r="G1499" s="2">
        <f t="shared" si="34"/>
        <v>59527.4424</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2909628.66</v>
      </c>
      <c r="D1501" s="1">
        <v>0</v>
      </c>
      <c r="E1501" s="1">
        <v>0</v>
      </c>
      <c r="F1501" s="1">
        <v>0</v>
      </c>
      <c r="G1501" s="2">
        <f t="shared" si="34"/>
        <v>64011.830520000003</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2565365.5</v>
      </c>
      <c r="D1502" s="1">
        <v>0</v>
      </c>
      <c r="E1502" s="1">
        <v>0</v>
      </c>
      <c r="F1502" s="1">
        <v>0</v>
      </c>
      <c r="G1502" s="2">
        <f t="shared" si="34"/>
        <v>59003.406499999997</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341909.83</v>
      </c>
      <c r="D1503" s="1">
        <v>0</v>
      </c>
      <c r="E1503" s="1">
        <v>0</v>
      </c>
      <c r="F1503" s="1">
        <v>0</v>
      </c>
      <c r="G1503" s="2">
        <f t="shared" si="34"/>
        <v>8205.8359200000014</v>
      </c>
      <c r="H1503" s="2">
        <f t="shared" si="35"/>
        <v>0.16999999998370185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2353.33</v>
      </c>
      <c r="D1509" s="1">
        <v>0</v>
      </c>
      <c r="E1509" s="1">
        <v>0</v>
      </c>
      <c r="F1509" s="1">
        <v>0</v>
      </c>
      <c r="G1509" s="2">
        <f t="shared" si="34"/>
        <v>70.599899999999991</v>
      </c>
      <c r="H1509" s="2">
        <f t="shared" si="35"/>
        <v>0.32999999999992724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66743.460000000006</v>
      </c>
      <c r="D1510" s="1">
        <v>0</v>
      </c>
      <c r="E1510" s="1">
        <v>0</v>
      </c>
      <c r="F1510" s="1">
        <v>0</v>
      </c>
      <c r="G1510" s="2">
        <f t="shared" si="34"/>
        <v>2069.0472600000003</v>
      </c>
      <c r="H1510" s="2">
        <f t="shared" si="35"/>
        <v>0.46000000000640284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322383.10999999987</v>
      </c>
      <c r="D1517" s="1">
        <v>0</v>
      </c>
      <c r="E1517" s="1">
        <v>0</v>
      </c>
      <c r="F1517" s="1">
        <v>0</v>
      </c>
      <c r="G1517" s="2">
        <f t="shared" si="34"/>
        <v>12250.558179999995</v>
      </c>
      <c r="H1517" s="2">
        <f t="shared" si="35"/>
        <v>0.10999999986961484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322383.11000000004</v>
      </c>
      <c r="D1576" s="1">
        <v>0</v>
      </c>
      <c r="E1576" s="1">
        <v>0</v>
      </c>
      <c r="F1576" s="1">
        <v>0</v>
      </c>
      <c r="G1576" s="2">
        <f t="shared" si="34"/>
        <v>31271.161670000005</v>
      </c>
      <c r="H1576" s="2">
        <f t="shared" si="35"/>
        <v>0.11000000004423782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322293.46000000002</v>
      </c>
      <c r="D1578" s="1">
        <v>0</v>
      </c>
      <c r="E1578" s="1">
        <v>0</v>
      </c>
      <c r="F1578" s="1">
        <v>0</v>
      </c>
      <c r="G1578" s="2">
        <f t="shared" si="34"/>
        <v>31907.052540000004</v>
      </c>
      <c r="H1578" s="2">
        <f t="shared" si="35"/>
        <v>0.46000000002095476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89.65</v>
      </c>
      <c r="D1579" s="1">
        <v>0</v>
      </c>
      <c r="E1579" s="1">
        <v>0</v>
      </c>
      <c r="F1579" s="1">
        <v>0</v>
      </c>
      <c r="G1579" s="2">
        <f t="shared" si="34"/>
        <v>8.9650000000000016</v>
      </c>
      <c r="H1579" s="2">
        <f t="shared" si="35"/>
        <v>0.34999999999999432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7"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12446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2575125.0199999996</v>
      </c>
      <c r="I16" s="170">
        <f>'PR-RAS'!E6</f>
        <v>3185616.1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2544468.8800000004</v>
      </c>
      <c r="I17" s="170">
        <f>'PR-RAS'!E151</f>
        <v>3157389.6300000004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1559.7199999990517</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34129.670000000129</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1679397.43</v>
      </c>
      <c r="I20" s="173">
        <f>BILANCA!E7</f>
        <v>1678457.18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233953.07</v>
      </c>
      <c r="I21" s="175">
        <f>BILANCA!E68</f>
        <v>288253.46999999997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232393.34999999998</v>
      </c>
      <c r="I22" s="175">
        <f>BILANCA!E176</f>
        <v>322383.11000000004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1680957.15</v>
      </c>
      <c r="I23" s="177">
        <f>BILANCA!E237</f>
        <v>1644327.54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2598067.54</v>
      </c>
      <c r="I27" s="175">
        <f>'RAS-funkcijski'!E114</f>
        <v>3221305.49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2598067.54</v>
      </c>
      <c r="I28" s="179">
        <f>'RAS-funkcijski'!E141</f>
        <v>3221305.49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32300.71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32300.71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232393.35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322383.10999999987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322383.11000000004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3"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2575125.0199999996</v>
      </c>
      <c r="E6" s="51">
        <f>E7+E44+E50+E82+E106+E124+E133+E139</f>
        <v>3185616.1</v>
      </c>
      <c r="F6" s="52">
        <f t="shared" ref="F6:F131" si="0">IF(D6&lt;&gt;0,IF(E6/D6&gt;=100,"&gt;&gt;100",E6/D6*100),"-")</f>
        <v>123.70724043526246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2226785.3699999996</v>
      </c>
      <c r="E50" s="51">
        <f>E51+E54+E59+E62+E65+E68+E71+E74+E77</f>
        <v>2781729.57</v>
      </c>
      <c r="F50" s="52">
        <f t="shared" si="0"/>
        <v>124.92131516024824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2195823.5699999998</v>
      </c>
      <c r="E68" s="51">
        <f t="shared" si="15"/>
        <v>2736916.32</v>
      </c>
      <c r="F68" s="52">
        <f t="shared" si="0"/>
        <v>124.64190463170954</v>
      </c>
    </row>
    <row r="69" spans="1:6" ht="12.75" customHeight="1" x14ac:dyDescent="0.2">
      <c r="A69" s="53" t="s">
        <v>184</v>
      </c>
      <c r="B69" s="85" t="s">
        <v>185</v>
      </c>
      <c r="C69" s="50" t="s">
        <v>184</v>
      </c>
      <c r="D69" s="242">
        <v>2147508.2799999998</v>
      </c>
      <c r="E69" s="242">
        <v>2694133.56</v>
      </c>
      <c r="F69" s="52">
        <f t="shared" si="0"/>
        <v>125.45393119508719</v>
      </c>
    </row>
    <row r="70" spans="1:6" ht="24" x14ac:dyDescent="0.2">
      <c r="A70" s="53" t="s">
        <v>186</v>
      </c>
      <c r="B70" s="85" t="s">
        <v>187</v>
      </c>
      <c r="C70" s="50" t="s">
        <v>186</v>
      </c>
      <c r="D70" s="242">
        <v>48315.29</v>
      </c>
      <c r="E70" s="242">
        <v>42782.76</v>
      </c>
      <c r="F70" s="52">
        <f t="shared" si="0"/>
        <v>88.549111471751502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11345.8</v>
      </c>
      <c r="F74" s="52" t="str">
        <f t="shared" si="0"/>
        <v>-</v>
      </c>
    </row>
    <row r="75" spans="1:6" ht="12.75" customHeight="1" x14ac:dyDescent="0.2">
      <c r="A75" s="53" t="s">
        <v>196</v>
      </c>
      <c r="B75" s="85" t="s">
        <v>197</v>
      </c>
      <c r="C75" s="50" t="s">
        <v>196</v>
      </c>
      <c r="D75" s="242">
        <v>0</v>
      </c>
      <c r="E75" s="242">
        <v>11345.8</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30961.8</v>
      </c>
      <c r="E77" s="51">
        <f t="shared" si="18"/>
        <v>33467.449999999997</v>
      </c>
      <c r="F77" s="52">
        <f t="shared" si="0"/>
        <v>108.09271424787963</v>
      </c>
    </row>
    <row r="78" spans="1:6" ht="12.75" customHeight="1" x14ac:dyDescent="0.2">
      <c r="A78" s="53">
        <v>6391</v>
      </c>
      <c r="B78" s="85" t="s">
        <v>202</v>
      </c>
      <c r="C78" s="50" t="s">
        <v>203</v>
      </c>
      <c r="D78" s="242">
        <v>4745.8</v>
      </c>
      <c r="E78" s="242">
        <v>7841.47</v>
      </c>
      <c r="F78" s="52">
        <f t="shared" si="0"/>
        <v>165.22967676682541</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26216</v>
      </c>
      <c r="E80" s="242">
        <v>25625.98</v>
      </c>
      <c r="F80" s="52">
        <f t="shared" si="0"/>
        <v>97.749389685688129</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0.63</v>
      </c>
      <c r="E82" s="51">
        <f t="shared" si="19"/>
        <v>0</v>
      </c>
      <c r="F82" s="52">
        <f t="shared" si="0"/>
        <v>0</v>
      </c>
    </row>
    <row r="83" spans="1:6" ht="12.75" customHeight="1" x14ac:dyDescent="0.2">
      <c r="A83" s="53">
        <v>641</v>
      </c>
      <c r="B83" s="85" t="s">
        <v>212</v>
      </c>
      <c r="C83" s="50" t="s">
        <v>213</v>
      </c>
      <c r="D83" s="51">
        <f t="shared" ref="D83:E83" si="20">SUM(D84:D90)</f>
        <v>0.63</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0.63</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3621.5699999999997</v>
      </c>
      <c r="E124" s="51">
        <f t="shared" si="27"/>
        <v>10347.200000000001</v>
      </c>
      <c r="F124" s="52">
        <f t="shared" si="0"/>
        <v>285.7103410951604</v>
      </c>
    </row>
    <row r="125" spans="1:6" ht="12.75" customHeight="1" x14ac:dyDescent="0.2">
      <c r="A125" s="53">
        <v>661</v>
      </c>
      <c r="B125" s="86" t="s">
        <v>296</v>
      </c>
      <c r="C125" s="50" t="s">
        <v>297</v>
      </c>
      <c r="D125" s="51">
        <f t="shared" ref="D125:E125" si="28">SUM(D126:D127)</f>
        <v>3621.5699999999997</v>
      </c>
      <c r="E125" s="51">
        <f t="shared" si="28"/>
        <v>3113.71</v>
      </c>
      <c r="F125" s="52">
        <f t="shared" si="0"/>
        <v>85.976800117076309</v>
      </c>
    </row>
    <row r="126" spans="1:6" ht="12.75" customHeight="1" x14ac:dyDescent="0.2">
      <c r="A126" s="53">
        <v>6614</v>
      </c>
      <c r="B126" s="86" t="s">
        <v>298</v>
      </c>
      <c r="C126" s="50" t="s">
        <v>299</v>
      </c>
      <c r="D126" s="242">
        <v>848.1</v>
      </c>
      <c r="E126" s="242">
        <v>200</v>
      </c>
      <c r="F126" s="52">
        <f t="shared" si="0"/>
        <v>23.582124749439924</v>
      </c>
    </row>
    <row r="127" spans="1:6" ht="12.75" customHeight="1" x14ac:dyDescent="0.2">
      <c r="A127" s="53">
        <v>6615</v>
      </c>
      <c r="B127" s="86" t="s">
        <v>300</v>
      </c>
      <c r="C127" s="50" t="s">
        <v>301</v>
      </c>
      <c r="D127" s="242">
        <v>2773.47</v>
      </c>
      <c r="E127" s="242">
        <v>2913.71</v>
      </c>
      <c r="F127" s="52">
        <f t="shared" si="0"/>
        <v>105.05648159165236</v>
      </c>
    </row>
    <row r="128" spans="1:6" ht="24" x14ac:dyDescent="0.2">
      <c r="A128" s="53">
        <v>663</v>
      </c>
      <c r="B128" s="231" t="s">
        <v>302</v>
      </c>
      <c r="C128" s="50" t="s">
        <v>303</v>
      </c>
      <c r="D128" s="51">
        <f t="shared" ref="D128:E128" si="29">SUM(D129:D132)</f>
        <v>0</v>
      </c>
      <c r="E128" s="51">
        <f t="shared" si="29"/>
        <v>7233.49</v>
      </c>
      <c r="F128" s="52" t="str">
        <f t="shared" si="0"/>
        <v>-</v>
      </c>
    </row>
    <row r="129" spans="1:6" ht="12.75" customHeight="1" x14ac:dyDescent="0.2">
      <c r="A129" s="53">
        <v>6631</v>
      </c>
      <c r="B129" s="86" t="s">
        <v>304</v>
      </c>
      <c r="C129" s="50" t="s">
        <v>305</v>
      </c>
      <c r="D129" s="242">
        <v>0</v>
      </c>
      <c r="E129" s="242">
        <v>7233.49</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344717.45</v>
      </c>
      <c r="E133" s="51">
        <f t="shared" si="30"/>
        <v>393539.33</v>
      </c>
      <c r="F133" s="52">
        <f t="shared" ref="F133:F223" si="31">IF(D133&lt;&gt;0,IF(E133/D133&gt;=100,"&gt;&gt;100",E133/D133*100),"-")</f>
        <v>114.16286874946424</v>
      </c>
    </row>
    <row r="134" spans="1:6" ht="24" x14ac:dyDescent="0.2">
      <c r="A134" s="53">
        <v>671</v>
      </c>
      <c r="B134" s="232" t="s">
        <v>314</v>
      </c>
      <c r="C134" s="50" t="s">
        <v>315</v>
      </c>
      <c r="D134" s="51">
        <f t="shared" ref="D134:E134" si="32">SUM(D135:D137)</f>
        <v>344717.45</v>
      </c>
      <c r="E134" s="51">
        <f t="shared" si="32"/>
        <v>393539.33</v>
      </c>
      <c r="F134" s="52">
        <f t="shared" si="31"/>
        <v>114.16286874946424</v>
      </c>
    </row>
    <row r="135" spans="1:6" ht="12.75" customHeight="1" x14ac:dyDescent="0.2">
      <c r="A135" s="53">
        <v>6711</v>
      </c>
      <c r="B135" s="85" t="s">
        <v>316</v>
      </c>
      <c r="C135" s="50" t="s">
        <v>317</v>
      </c>
      <c r="D135" s="242">
        <v>344717.45</v>
      </c>
      <c r="E135" s="242">
        <v>393539.33</v>
      </c>
      <c r="F135" s="52">
        <f t="shared" si="31"/>
        <v>114.16286874946424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2544468.8800000004</v>
      </c>
      <c r="E151" s="51">
        <f t="shared" si="35"/>
        <v>3157389.6300000004</v>
      </c>
      <c r="F151" s="52">
        <f t="shared" si="31"/>
        <v>124.088357095568</v>
      </c>
    </row>
    <row r="152" spans="1:6" ht="12.75" customHeight="1" x14ac:dyDescent="0.2">
      <c r="A152" s="53">
        <v>31</v>
      </c>
      <c r="B152" s="85" t="s">
        <v>349</v>
      </c>
      <c r="C152" s="50" t="s">
        <v>35</v>
      </c>
      <c r="D152" s="51">
        <f t="shared" ref="D152:E152" si="36">D153+D158+D159</f>
        <v>2117410.94</v>
      </c>
      <c r="E152" s="51">
        <f t="shared" si="36"/>
        <v>2491954.56</v>
      </c>
      <c r="F152" s="52">
        <f t="shared" si="31"/>
        <v>117.68875436149395</v>
      </c>
    </row>
    <row r="153" spans="1:6" ht="12.75" customHeight="1" x14ac:dyDescent="0.2">
      <c r="A153" s="53">
        <v>311</v>
      </c>
      <c r="B153" s="85" t="s">
        <v>350</v>
      </c>
      <c r="C153" s="50" t="s">
        <v>351</v>
      </c>
      <c r="D153" s="51">
        <f t="shared" ref="D153:E153" si="37">SUM(D154:D157)</f>
        <v>1707242.78</v>
      </c>
      <c r="E153" s="51">
        <f t="shared" si="37"/>
        <v>1990468.87</v>
      </c>
      <c r="F153" s="52">
        <f t="shared" si="31"/>
        <v>116.58967859275411</v>
      </c>
    </row>
    <row r="154" spans="1:6" ht="12.75" customHeight="1" x14ac:dyDescent="0.2">
      <c r="A154" s="53">
        <v>3111</v>
      </c>
      <c r="B154" s="85" t="s">
        <v>352</v>
      </c>
      <c r="C154" s="50" t="s">
        <v>353</v>
      </c>
      <c r="D154" s="242">
        <v>1707242.78</v>
      </c>
      <c r="E154" s="242">
        <v>1990468.87</v>
      </c>
      <c r="F154" s="52">
        <f t="shared" si="31"/>
        <v>116.58967859275411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130652.68</v>
      </c>
      <c r="E158" s="242">
        <v>178084.11</v>
      </c>
      <c r="F158" s="52">
        <f t="shared" si="31"/>
        <v>136.30344972640438</v>
      </c>
    </row>
    <row r="159" spans="1:6" ht="12.75" customHeight="1" x14ac:dyDescent="0.2">
      <c r="A159" s="53">
        <v>313</v>
      </c>
      <c r="B159" s="85" t="s">
        <v>362</v>
      </c>
      <c r="C159" s="50" t="s">
        <v>363</v>
      </c>
      <c r="D159" s="51">
        <f t="shared" ref="D159:E159" si="38">SUM(D160:D162)</f>
        <v>279515.48</v>
      </c>
      <c r="E159" s="51">
        <f t="shared" si="38"/>
        <v>323401.58</v>
      </c>
      <c r="F159" s="52">
        <f t="shared" si="31"/>
        <v>115.70077621461252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279515.48</v>
      </c>
      <c r="E161" s="242">
        <v>323401.58</v>
      </c>
      <c r="F161" s="52">
        <f t="shared" si="31"/>
        <v>115.70077621461252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426215.7</v>
      </c>
      <c r="E163" s="51">
        <f t="shared" si="39"/>
        <v>662747.51000000013</v>
      </c>
      <c r="F163" s="52">
        <f t="shared" si="31"/>
        <v>155.49579942737915</v>
      </c>
    </row>
    <row r="164" spans="1:6" ht="12.75" customHeight="1" x14ac:dyDescent="0.2">
      <c r="A164" s="53">
        <v>321</v>
      </c>
      <c r="B164" s="85" t="s">
        <v>371</v>
      </c>
      <c r="C164" s="50" t="s">
        <v>372</v>
      </c>
      <c r="D164" s="51">
        <f t="shared" ref="D164:E164" si="40">SUM(D165:D168)</f>
        <v>77265.710000000006</v>
      </c>
      <c r="E164" s="51">
        <f t="shared" si="40"/>
        <v>86371.09</v>
      </c>
      <c r="F164" s="52">
        <f t="shared" si="31"/>
        <v>111.78450311270029</v>
      </c>
    </row>
    <row r="165" spans="1:6" ht="12.75" customHeight="1" x14ac:dyDescent="0.2">
      <c r="A165" s="53">
        <v>3211</v>
      </c>
      <c r="B165" s="85" t="s">
        <v>373</v>
      </c>
      <c r="C165" s="50" t="s">
        <v>374</v>
      </c>
      <c r="D165" s="242">
        <v>16402.59</v>
      </c>
      <c r="E165" s="242">
        <v>33969.019999999997</v>
      </c>
      <c r="F165" s="52">
        <f t="shared" si="31"/>
        <v>207.09546480159534</v>
      </c>
    </row>
    <row r="166" spans="1:6" ht="12.75" customHeight="1" x14ac:dyDescent="0.2">
      <c r="A166" s="53">
        <v>3212</v>
      </c>
      <c r="B166" s="85" t="s">
        <v>375</v>
      </c>
      <c r="C166" s="50" t="s">
        <v>376</v>
      </c>
      <c r="D166" s="242">
        <v>45234.37</v>
      </c>
      <c r="E166" s="242">
        <v>49325.2</v>
      </c>
      <c r="F166" s="52">
        <f t="shared" si="31"/>
        <v>109.04363208772443</v>
      </c>
    </row>
    <row r="167" spans="1:6" ht="12.75" customHeight="1" x14ac:dyDescent="0.2">
      <c r="A167" s="53">
        <v>3213</v>
      </c>
      <c r="B167" s="85" t="s">
        <v>377</v>
      </c>
      <c r="C167" s="50" t="s">
        <v>378</v>
      </c>
      <c r="D167" s="242">
        <v>15628.75</v>
      </c>
      <c r="E167" s="242">
        <v>3076.87</v>
      </c>
      <c r="F167" s="52">
        <f t="shared" si="31"/>
        <v>19.6872430616652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71632.17</v>
      </c>
      <c r="E169" s="51">
        <f t="shared" si="41"/>
        <v>260585.34</v>
      </c>
      <c r="F169" s="52">
        <f t="shared" si="31"/>
        <v>363.78255747382775</v>
      </c>
    </row>
    <row r="170" spans="1:6" ht="12.75" customHeight="1" x14ac:dyDescent="0.2">
      <c r="A170" s="53">
        <v>3221</v>
      </c>
      <c r="B170" s="85" t="s">
        <v>383</v>
      </c>
      <c r="C170" s="50" t="s">
        <v>384</v>
      </c>
      <c r="D170" s="242">
        <v>25867.18</v>
      </c>
      <c r="E170" s="242">
        <v>30102.77</v>
      </c>
      <c r="F170" s="52">
        <f t="shared" si="31"/>
        <v>116.37437865279479</v>
      </c>
    </row>
    <row r="171" spans="1:6" ht="12.75" customHeight="1" x14ac:dyDescent="0.2">
      <c r="A171" s="53">
        <v>3222</v>
      </c>
      <c r="B171" s="85" t="s">
        <v>385</v>
      </c>
      <c r="C171" s="50" t="s">
        <v>386</v>
      </c>
      <c r="D171" s="242">
        <v>4387.8</v>
      </c>
      <c r="E171" s="242">
        <v>187600.73</v>
      </c>
      <c r="F171" s="52">
        <f t="shared" si="31"/>
        <v>4275.507771548384</v>
      </c>
    </row>
    <row r="172" spans="1:6" ht="12.75" customHeight="1" x14ac:dyDescent="0.2">
      <c r="A172" s="53">
        <v>3223</v>
      </c>
      <c r="B172" s="85" t="s">
        <v>387</v>
      </c>
      <c r="C172" s="50" t="s">
        <v>388</v>
      </c>
      <c r="D172" s="242">
        <v>31871.02</v>
      </c>
      <c r="E172" s="242">
        <v>31243.93</v>
      </c>
      <c r="F172" s="52">
        <f t="shared" si="31"/>
        <v>98.032413145233505</v>
      </c>
    </row>
    <row r="173" spans="1:6" ht="12.75" customHeight="1" x14ac:dyDescent="0.2">
      <c r="A173" s="53">
        <v>3224</v>
      </c>
      <c r="B173" s="85" t="s">
        <v>389</v>
      </c>
      <c r="C173" s="50" t="s">
        <v>390</v>
      </c>
      <c r="D173" s="242">
        <v>5664.61</v>
      </c>
      <c r="E173" s="242">
        <v>5085.4799999999996</v>
      </c>
      <c r="F173" s="52">
        <f t="shared" si="31"/>
        <v>89.776348239331568</v>
      </c>
    </row>
    <row r="174" spans="1:6" ht="12.75" customHeight="1" x14ac:dyDescent="0.2">
      <c r="A174" s="53">
        <v>3225</v>
      </c>
      <c r="B174" s="85" t="s">
        <v>391</v>
      </c>
      <c r="C174" s="50" t="s">
        <v>392</v>
      </c>
      <c r="D174" s="242">
        <v>3841.56</v>
      </c>
      <c r="E174" s="242">
        <v>6552.43</v>
      </c>
      <c r="F174" s="52">
        <f t="shared" si="31"/>
        <v>170.56690511146516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261190.37</v>
      </c>
      <c r="E177" s="51">
        <f t="shared" si="42"/>
        <v>290910.17000000004</v>
      </c>
      <c r="F177" s="52">
        <f t="shared" si="31"/>
        <v>111.37859715118901</v>
      </c>
    </row>
    <row r="178" spans="1:6" ht="12.75" customHeight="1" x14ac:dyDescent="0.2">
      <c r="A178" s="53">
        <v>3231</v>
      </c>
      <c r="B178" s="85" t="s">
        <v>399</v>
      </c>
      <c r="C178" s="50" t="s">
        <v>400</v>
      </c>
      <c r="D178" s="242">
        <v>223459.28</v>
      </c>
      <c r="E178" s="242">
        <v>236156.37</v>
      </c>
      <c r="F178" s="52">
        <f t="shared" si="31"/>
        <v>105.6820598365841</v>
      </c>
    </row>
    <row r="179" spans="1:6" ht="12.75" customHeight="1" x14ac:dyDescent="0.2">
      <c r="A179" s="53">
        <v>3232</v>
      </c>
      <c r="B179" s="85" t="s">
        <v>401</v>
      </c>
      <c r="C179" s="50" t="s">
        <v>402</v>
      </c>
      <c r="D179" s="242">
        <v>9283.31</v>
      </c>
      <c r="E179" s="242">
        <v>15207.55</v>
      </c>
      <c r="F179" s="52">
        <f t="shared" si="31"/>
        <v>163.81603113544628</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11226.28</v>
      </c>
      <c r="E181" s="242">
        <v>13064.15</v>
      </c>
      <c r="F181" s="52">
        <f t="shared" si="31"/>
        <v>116.3711398611116</v>
      </c>
    </row>
    <row r="182" spans="1:6" ht="12.75" customHeight="1" x14ac:dyDescent="0.2">
      <c r="A182" s="53">
        <v>3235</v>
      </c>
      <c r="B182" s="85" t="s">
        <v>407</v>
      </c>
      <c r="C182" s="50" t="s">
        <v>408</v>
      </c>
      <c r="D182" s="242">
        <v>0</v>
      </c>
      <c r="E182" s="242">
        <v>217.22</v>
      </c>
      <c r="F182" s="52" t="str">
        <f t="shared" si="31"/>
        <v>-</v>
      </c>
    </row>
    <row r="183" spans="1:6" ht="12.75" customHeight="1" x14ac:dyDescent="0.2">
      <c r="A183" s="53">
        <v>3236</v>
      </c>
      <c r="B183" s="85" t="s">
        <v>409</v>
      </c>
      <c r="C183" s="50" t="s">
        <v>410</v>
      </c>
      <c r="D183" s="242">
        <v>2216.4699999999998</v>
      </c>
      <c r="E183" s="242">
        <v>7729.21</v>
      </c>
      <c r="F183" s="52">
        <f t="shared" si="31"/>
        <v>348.71710422428464</v>
      </c>
    </row>
    <row r="184" spans="1:6" ht="12.75" customHeight="1" x14ac:dyDescent="0.2">
      <c r="A184" s="53">
        <v>3237</v>
      </c>
      <c r="B184" s="85" t="s">
        <v>411</v>
      </c>
      <c r="C184" s="50" t="s">
        <v>412</v>
      </c>
      <c r="D184" s="242">
        <v>1828.67</v>
      </c>
      <c r="E184" s="242">
        <v>3577.78</v>
      </c>
      <c r="F184" s="52">
        <f t="shared" si="31"/>
        <v>195.64929703008198</v>
      </c>
    </row>
    <row r="185" spans="1:6" ht="12.75" customHeight="1" x14ac:dyDescent="0.2">
      <c r="A185" s="53">
        <v>3238</v>
      </c>
      <c r="B185" s="85" t="s">
        <v>413</v>
      </c>
      <c r="C185" s="50" t="s">
        <v>414</v>
      </c>
      <c r="D185" s="242">
        <v>2513.36</v>
      </c>
      <c r="E185" s="242">
        <v>2782.24</v>
      </c>
      <c r="F185" s="52">
        <f t="shared" si="31"/>
        <v>110.69802972912753</v>
      </c>
    </row>
    <row r="186" spans="1:6" ht="12.75" customHeight="1" x14ac:dyDescent="0.2">
      <c r="A186" s="53">
        <v>3239</v>
      </c>
      <c r="B186" s="85" t="s">
        <v>415</v>
      </c>
      <c r="C186" s="50" t="s">
        <v>416</v>
      </c>
      <c r="D186" s="242">
        <v>10663</v>
      </c>
      <c r="E186" s="242">
        <v>12175.65</v>
      </c>
      <c r="F186" s="52">
        <f t="shared" si="31"/>
        <v>114.18597017724844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16127.45</v>
      </c>
      <c r="E188" s="51">
        <f t="shared" si="43"/>
        <v>24880.909999999996</v>
      </c>
      <c r="F188" s="52">
        <f t="shared" si="31"/>
        <v>154.2767765517797</v>
      </c>
    </row>
    <row r="189" spans="1:6" ht="12.75" customHeight="1" x14ac:dyDescent="0.2">
      <c r="A189" s="53">
        <v>3291</v>
      </c>
      <c r="B189" s="232" t="s">
        <v>421</v>
      </c>
      <c r="C189" s="50" t="s">
        <v>422</v>
      </c>
      <c r="D189" s="242">
        <v>703.42</v>
      </c>
      <c r="E189" s="242">
        <v>620</v>
      </c>
      <c r="F189" s="52">
        <f t="shared" si="31"/>
        <v>88.140797816382815</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2737.41</v>
      </c>
      <c r="E191" s="242">
        <v>7906.37</v>
      </c>
      <c r="F191" s="52">
        <f t="shared" si="31"/>
        <v>288.82666462093732</v>
      </c>
    </row>
    <row r="192" spans="1:6" ht="12.75" customHeight="1" x14ac:dyDescent="0.2">
      <c r="A192" s="53">
        <v>3294</v>
      </c>
      <c r="B192" s="85" t="s">
        <v>427</v>
      </c>
      <c r="C192" s="50" t="s">
        <v>428</v>
      </c>
      <c r="D192" s="242">
        <v>106.18</v>
      </c>
      <c r="E192" s="242">
        <v>415.44</v>
      </c>
      <c r="F192" s="52">
        <f t="shared" si="31"/>
        <v>391.26012431719721</v>
      </c>
    </row>
    <row r="193" spans="1:6" ht="12.75" customHeight="1" x14ac:dyDescent="0.2">
      <c r="A193" s="53">
        <v>3295</v>
      </c>
      <c r="B193" s="85" t="s">
        <v>429</v>
      </c>
      <c r="C193" s="50" t="s">
        <v>430</v>
      </c>
      <c r="D193" s="242">
        <v>5780.08</v>
      </c>
      <c r="E193" s="242">
        <v>7335.7</v>
      </c>
      <c r="F193" s="52">
        <f t="shared" si="31"/>
        <v>126.91346832569792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6800.36</v>
      </c>
      <c r="E195" s="242">
        <v>8603.4</v>
      </c>
      <c r="F195" s="52">
        <f t="shared" si="31"/>
        <v>126.51389044109429</v>
      </c>
    </row>
    <row r="196" spans="1:6" ht="12.75" customHeight="1" x14ac:dyDescent="0.2">
      <c r="A196" s="53">
        <v>34</v>
      </c>
      <c r="B196" s="232" t="s">
        <v>435</v>
      </c>
      <c r="C196" s="50" t="s">
        <v>436</v>
      </c>
      <c r="D196" s="51">
        <f t="shared" ref="D196:E196" si="44">D197+D202+D210</f>
        <v>709.52</v>
      </c>
      <c r="E196" s="51">
        <f t="shared" si="44"/>
        <v>627.04</v>
      </c>
      <c r="F196" s="52">
        <f t="shared" si="31"/>
        <v>88.37523959860188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709.52</v>
      </c>
      <c r="E210" s="51">
        <f t="shared" si="47"/>
        <v>627.04</v>
      </c>
      <c r="F210" s="52">
        <f t="shared" si="31"/>
        <v>88.37523959860188</v>
      </c>
    </row>
    <row r="211" spans="1:6" ht="12.75" customHeight="1" x14ac:dyDescent="0.2">
      <c r="A211" s="53">
        <v>3431</v>
      </c>
      <c r="B211" s="232" t="s">
        <v>465</v>
      </c>
      <c r="C211" s="50" t="s">
        <v>466</v>
      </c>
      <c r="D211" s="242">
        <v>709.52</v>
      </c>
      <c r="E211" s="242">
        <v>627.04</v>
      </c>
      <c r="F211" s="52">
        <f t="shared" si="31"/>
        <v>88.37523959860188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132.72</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132.72</v>
      </c>
      <c r="E259" s="51">
        <f t="shared" si="66"/>
        <v>0</v>
      </c>
      <c r="F259" s="52">
        <f t="shared" ref="F259:F262" si="67">IF(D259&lt;&gt;0,IF(E259/D259&gt;=100,"&gt;&gt;100",E259/D259*100),"-")</f>
        <v>0</v>
      </c>
    </row>
    <row r="260" spans="1:6" ht="12.75" customHeight="1" x14ac:dyDescent="0.2">
      <c r="A260" s="53">
        <v>3721</v>
      </c>
      <c r="B260" s="85" t="s">
        <v>559</v>
      </c>
      <c r="C260" s="50" t="s">
        <v>560</v>
      </c>
      <c r="D260" s="242">
        <v>132.72</v>
      </c>
      <c r="E260" s="242"/>
      <c r="F260" s="52">
        <f t="shared" si="67"/>
        <v>0</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2060.52</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2060.52</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2060.52</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2544468.8800000004</v>
      </c>
      <c r="E289" s="51">
        <f t="shared" si="79"/>
        <v>3157389.6300000004</v>
      </c>
      <c r="F289" s="52">
        <f t="shared" si="76"/>
        <v>124.088357095568</v>
      </c>
    </row>
    <row r="290" spans="1:6" ht="12.75" customHeight="1" x14ac:dyDescent="0.2">
      <c r="A290" s="53" t="s">
        <v>608</v>
      </c>
      <c r="B290" s="85" t="s">
        <v>619</v>
      </c>
      <c r="C290" s="50" t="s">
        <v>620</v>
      </c>
      <c r="D290" s="51">
        <f>IF(D6&gt;=D289,D6-D289,0)</f>
        <v>30656.139999999199</v>
      </c>
      <c r="E290" s="51">
        <f>IF(E6&gt;=E289,E6-E289,0)</f>
        <v>28226.469999999739</v>
      </c>
      <c r="F290" s="52">
        <f t="shared" si="76"/>
        <v>92.074442509723923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24502.240000000002</v>
      </c>
      <c r="E292" s="242">
        <v>1559.72</v>
      </c>
      <c r="F292" s="52">
        <f t="shared" si="76"/>
        <v>6.3656220818994509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53598.66</v>
      </c>
      <c r="E350" s="51">
        <f t="shared" si="95"/>
        <v>63915.86</v>
      </c>
      <c r="F350" s="52">
        <f t="shared" si="81"/>
        <v>119.24898868740374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53598.66</v>
      </c>
      <c r="E363" s="51">
        <f t="shared" si="99"/>
        <v>63915.86</v>
      </c>
      <c r="F363" s="52">
        <f t="shared" si="81"/>
        <v>119.24898868740374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5305.79</v>
      </c>
      <c r="E369" s="51">
        <f t="shared" si="101"/>
        <v>21321.03</v>
      </c>
      <c r="F369" s="52">
        <f t="shared" si="81"/>
        <v>401.84458864749644</v>
      </c>
    </row>
    <row r="370" spans="1:6" ht="12.75" customHeight="1" x14ac:dyDescent="0.2">
      <c r="A370" s="53">
        <v>4221</v>
      </c>
      <c r="B370" s="85" t="s">
        <v>674</v>
      </c>
      <c r="C370" s="50" t="s">
        <v>766</v>
      </c>
      <c r="D370" s="242">
        <v>5305.79</v>
      </c>
      <c r="E370" s="242">
        <v>5998</v>
      </c>
      <c r="F370" s="52">
        <f t="shared" si="81"/>
        <v>113.04631355556853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15323.03</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48292.87</v>
      </c>
      <c r="E383" s="51">
        <f t="shared" si="103"/>
        <v>42594.83</v>
      </c>
      <c r="F383" s="52">
        <f t="shared" si="81"/>
        <v>88.20107398876894</v>
      </c>
    </row>
    <row r="384" spans="1:6" ht="12.75" customHeight="1" x14ac:dyDescent="0.2">
      <c r="A384" s="53">
        <v>4241</v>
      </c>
      <c r="B384" s="85" t="s">
        <v>783</v>
      </c>
      <c r="C384" s="50" t="s">
        <v>784</v>
      </c>
      <c r="D384" s="242">
        <v>48292.87</v>
      </c>
      <c r="E384" s="242">
        <v>42594.83</v>
      </c>
      <c r="F384" s="52">
        <f t="shared" si="81"/>
        <v>88.20107398876894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53598.66</v>
      </c>
      <c r="E408" s="51">
        <f t="shared" si="111"/>
        <v>63915.86</v>
      </c>
      <c r="F408" s="52">
        <f t="shared" si="81"/>
        <v>119.24898868740374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2575125.0199999996</v>
      </c>
      <c r="E412" s="51">
        <f>E6+E298</f>
        <v>3185616.1</v>
      </c>
      <c r="F412" s="52">
        <f t="shared" si="81"/>
        <v>123.70724043526246</v>
      </c>
    </row>
    <row r="413" spans="1:6" ht="12.75" customHeight="1" x14ac:dyDescent="0.2">
      <c r="A413" s="53" t="s">
        <v>608</v>
      </c>
      <c r="B413" s="85" t="s">
        <v>831</v>
      </c>
      <c r="C413" s="50" t="s">
        <v>832</v>
      </c>
      <c r="D413" s="51">
        <f t="shared" ref="D413:E413" si="112">D289+D350</f>
        <v>2598067.5400000005</v>
      </c>
      <c r="E413" s="51">
        <f t="shared" si="112"/>
        <v>3221305.49</v>
      </c>
      <c r="F413" s="52">
        <f t="shared" si="81"/>
        <v>123.98851994432754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22942.52000000095</v>
      </c>
      <c r="E415" s="51">
        <f t="shared" si="114"/>
        <v>35689.39000000013</v>
      </c>
      <c r="F415" s="52">
        <f t="shared" si="81"/>
        <v>155.56002566413216</v>
      </c>
    </row>
    <row r="416" spans="1:6" ht="12.75" customHeight="1" x14ac:dyDescent="0.2">
      <c r="A416" s="60" t="s">
        <v>837</v>
      </c>
      <c r="B416" s="232" t="s">
        <v>838</v>
      </c>
      <c r="C416" s="61" t="s">
        <v>839</v>
      </c>
      <c r="D416" s="51">
        <f t="shared" ref="D416:E416" si="115">IF(D292-D293+D409-D410&gt;=0,D292-D293+D409-D410,0)</f>
        <v>24502.240000000002</v>
      </c>
      <c r="E416" s="51">
        <f t="shared" si="115"/>
        <v>1559.72</v>
      </c>
      <c r="F416" s="52">
        <f t="shared" si="81"/>
        <v>6.3656220818994509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2575125.0199999996</v>
      </c>
      <c r="E639" s="51">
        <f t="shared" si="180"/>
        <v>3185616.1</v>
      </c>
      <c r="F639" s="52">
        <f t="shared" si="119"/>
        <v>123.70724043526246</v>
      </c>
    </row>
    <row r="640" spans="1:6" ht="12.75" customHeight="1" x14ac:dyDescent="0.2">
      <c r="A640" s="53" t="s">
        <v>608</v>
      </c>
      <c r="B640" s="85" t="s">
        <v>1277</v>
      </c>
      <c r="C640" s="50" t="s">
        <v>1278</v>
      </c>
      <c r="D640" s="51">
        <f t="shared" ref="D640:E640" si="181">D413+D528</f>
        <v>2598067.5400000005</v>
      </c>
      <c r="E640" s="51">
        <f t="shared" si="181"/>
        <v>3221305.49</v>
      </c>
      <c r="F640" s="52">
        <f t="shared" si="119"/>
        <v>123.98851994432754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22942.52000000095</v>
      </c>
      <c r="E642" s="51">
        <f t="shared" si="183"/>
        <v>35689.39000000013</v>
      </c>
      <c r="F642" s="52">
        <f t="shared" si="119"/>
        <v>155.56002566413216</v>
      </c>
    </row>
    <row r="643" spans="1:6" ht="24" x14ac:dyDescent="0.2">
      <c r="A643" s="60" t="s">
        <v>1283</v>
      </c>
      <c r="B643" s="85" t="s">
        <v>1284</v>
      </c>
      <c r="C643" s="61" t="s">
        <v>1283</v>
      </c>
      <c r="D643" s="51">
        <f t="shared" ref="D643:E643" si="184">IF(D416-D417+D637-D638&gt;=0,D416-D417+D637-D638,0)</f>
        <v>24502.240000000002</v>
      </c>
      <c r="E643" s="51">
        <f t="shared" si="184"/>
        <v>1559.72</v>
      </c>
      <c r="F643" s="52">
        <f t="shared" si="119"/>
        <v>6.3656220818994509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1559.7199999990517</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34129.670000000129</v>
      </c>
      <c r="F646" s="52" t="str">
        <f t="shared" si="119"/>
        <v>-</v>
      </c>
    </row>
    <row r="647" spans="1:6" ht="24" x14ac:dyDescent="0.2">
      <c r="A647" s="55" t="s">
        <v>1291</v>
      </c>
      <c r="B647" s="233" t="s">
        <v>1292</v>
      </c>
      <c r="C647" s="56" t="s">
        <v>1291</v>
      </c>
      <c r="D647" s="243">
        <v>180812.74</v>
      </c>
      <c r="E647" s="243">
        <v>211443.42</v>
      </c>
      <c r="F647" s="57">
        <f t="shared" si="119"/>
        <v>116.94055407821375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36025.129999999997</v>
      </c>
      <c r="E649" s="242">
        <v>54187.88</v>
      </c>
      <c r="F649" s="52">
        <f t="shared" ref="F649:F724" si="188">IF(D649&lt;&gt;0,IF(E649/D649&gt;=100,"&gt;&gt;100",E649/D649*100),"-")</f>
        <v>150.41688954349368</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36025.129999999997</v>
      </c>
      <c r="E652" s="51">
        <f t="shared" si="189"/>
        <v>54187.88</v>
      </c>
      <c r="F652" s="52">
        <f t="shared" si="188"/>
        <v>150.41688954349368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106</v>
      </c>
      <c r="E654" s="262">
        <v>110</v>
      </c>
      <c r="F654" s="52">
        <f t="shared" si="188"/>
        <v>103.77358490566037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106</v>
      </c>
      <c r="E656" s="262">
        <v>110</v>
      </c>
      <c r="F656" s="52">
        <f t="shared" si="188"/>
        <v>103.77358490566037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2147508.2799999998</v>
      </c>
      <c r="E675" s="242">
        <v>2694133.56</v>
      </c>
      <c r="F675" s="52">
        <f t="shared" si="188"/>
        <v>125.45393119508719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48315.29</v>
      </c>
      <c r="E677" s="242">
        <v>42782.76</v>
      </c>
      <c r="F677" s="52">
        <f t="shared" si="188"/>
        <v>88.549111471751502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11345.8</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2210.29</v>
      </c>
      <c r="E717" s="242">
        <v>7860.27</v>
      </c>
      <c r="F717" s="52">
        <f t="shared" si="188"/>
        <v>355.62166050608749</v>
      </c>
    </row>
    <row r="718" spans="1:6" ht="12.75" customHeight="1" x14ac:dyDescent="0.2">
      <c r="A718" s="53">
        <v>32121</v>
      </c>
      <c r="B718" s="85" t="s">
        <v>1415</v>
      </c>
      <c r="C718" s="50" t="s">
        <v>1416</v>
      </c>
      <c r="D718" s="242">
        <v>45234.37</v>
      </c>
      <c r="E718" s="242">
        <v>49325.2</v>
      </c>
      <c r="F718" s="52">
        <f t="shared" si="188"/>
        <v>109.04363208772443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2216.4699999999998</v>
      </c>
      <c r="E720" s="242">
        <v>7729.21</v>
      </c>
      <c r="F720" s="52">
        <f t="shared" si="188"/>
        <v>348.71710422428464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808.83</v>
      </c>
      <c r="E722" s="242">
        <v>3577.78</v>
      </c>
      <c r="F722" s="52">
        <f t="shared" si="188"/>
        <v>442.34017036954612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132.72</v>
      </c>
      <c r="E823" s="242"/>
      <c r="F823" s="52">
        <f t="shared" si="190"/>
        <v>0</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 workbookViewId="0">
      <selection activeCell="E41" sqref="E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1913350.5</v>
      </c>
      <c r="E6" s="229">
        <f t="shared" si="0"/>
        <v>1966710.65</v>
      </c>
      <c r="F6" s="230">
        <f t="shared" ref="F6:F260" si="1">IF(D6&gt;0,IF(E6/D6&gt;=100,"&gt;&gt;100",E6/D6*100),"-")</f>
        <v>102.78883299217784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1679397.43</v>
      </c>
      <c r="E7" s="104">
        <f t="shared" si="2"/>
        <v>1678457.18</v>
      </c>
      <c r="F7" s="93">
        <f t="shared" si="1"/>
        <v>99.944012656968283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340.44</v>
      </c>
      <c r="E8" s="104">
        <f>E9+E10-E11</f>
        <v>340.44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340.44</v>
      </c>
      <c r="E9" s="247">
        <v>340.44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1679056.99</v>
      </c>
      <c r="E12" s="104">
        <f t="shared" si="3"/>
        <v>1678116.74</v>
      </c>
      <c r="F12" s="93">
        <f t="shared" si="1"/>
        <v>99.94400130516118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1579063.69</v>
      </c>
      <c r="E13" s="104">
        <f t="shared" si="4"/>
        <v>1549189.47</v>
      </c>
      <c r="F13" s="93">
        <f t="shared" si="1"/>
        <v>98.108105443169308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27053.48</v>
      </c>
      <c r="E14" s="247">
        <v>27053.48</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2380342.46</v>
      </c>
      <c r="E15" s="247">
        <v>2380342.46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828332.25</v>
      </c>
      <c r="E18" s="247">
        <v>858206.47</v>
      </c>
      <c r="F18" s="93">
        <f t="shared" si="1"/>
        <v>103.60655039086066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13336.299999999988</v>
      </c>
      <c r="E19" s="104">
        <f t="shared" si="5"/>
        <v>40970.850000000035</v>
      </c>
      <c r="F19" s="93">
        <f t="shared" si="1"/>
        <v>307.21302010302759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374934.35</v>
      </c>
      <c r="E20" s="247">
        <v>492387.26</v>
      </c>
      <c r="F20" s="93">
        <f t="shared" si="1"/>
        <v>131.32626018394956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2198.9</v>
      </c>
      <c r="E21" s="247">
        <v>2198.9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v>15323.03</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1012.01</v>
      </c>
      <c r="E25" s="247">
        <v>1012.01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2717.5</v>
      </c>
      <c r="E26" s="247">
        <v>2717.49</v>
      </c>
      <c r="F26" s="93">
        <f t="shared" si="1"/>
        <v>99.99963201471941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367526.46</v>
      </c>
      <c r="E28" s="247">
        <v>472667.84</v>
      </c>
      <c r="F28" s="93">
        <f t="shared" si="1"/>
        <v>128.6078395552799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86657</v>
      </c>
      <c r="E35" s="104">
        <f t="shared" si="7"/>
        <v>87956.420000000013</v>
      </c>
      <c r="F35" s="93">
        <f t="shared" si="1"/>
        <v>101.49949802093312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289099.39</v>
      </c>
      <c r="E36" s="247">
        <v>331694.21000000002</v>
      </c>
      <c r="F36" s="93">
        <f t="shared" si="1"/>
        <v>114.73362500003891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202442.39</v>
      </c>
      <c r="E40" s="247">
        <v>243737.79</v>
      </c>
      <c r="F40" s="93">
        <f t="shared" si="1"/>
        <v>120.3985933973611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36731.879999999997</v>
      </c>
      <c r="E54" s="247">
        <v>43284.31</v>
      </c>
      <c r="F54" s="93">
        <f t="shared" si="1"/>
        <v>117.83853698748881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36731.879999999997</v>
      </c>
      <c r="E55" s="247">
        <v>43284.31</v>
      </c>
      <c r="F55" s="93">
        <f t="shared" si="1"/>
        <v>117.83853698748881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233953.07</v>
      </c>
      <c r="E68" s="104">
        <f t="shared" si="13"/>
        <v>288253.46999999997</v>
      </c>
      <c r="F68" s="93">
        <f t="shared" si="1"/>
        <v>123.20995403052414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36025.129999999997</v>
      </c>
      <c r="E69" s="104">
        <f t="shared" si="14"/>
        <v>54187.88</v>
      </c>
      <c r="F69" s="93">
        <f t="shared" si="1"/>
        <v>150.41688954349368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36025.129999999997</v>
      </c>
      <c r="E70" s="104">
        <f t="shared" si="15"/>
        <v>54187.88</v>
      </c>
      <c r="F70" s="93">
        <f t="shared" si="1"/>
        <v>150.41688954349368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36025.129999999997</v>
      </c>
      <c r="E71" s="247">
        <v>54187.88</v>
      </c>
      <c r="F71" s="93">
        <f t="shared" si="1"/>
        <v>150.41688954349368</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17115.2</v>
      </c>
      <c r="E78" s="104">
        <f>E79+SUM(E82:E84)-E85+E86</f>
        <v>22622.17</v>
      </c>
      <c r="F78" s="93">
        <f t="shared" si="1"/>
        <v>132.17590212209029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17115.2</v>
      </c>
      <c r="E86" s="247">
        <v>22622.17</v>
      </c>
      <c r="F86" s="93">
        <f t="shared" si="1"/>
        <v>132.17590212209029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180812.74</v>
      </c>
      <c r="E170" s="104">
        <f t="shared" si="29"/>
        <v>211443.42</v>
      </c>
      <c r="F170" s="93">
        <f t="shared" si="1"/>
        <v>116.94055407821375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180812.74</v>
      </c>
      <c r="E171" s="247">
        <v>211443.42</v>
      </c>
      <c r="F171" s="93">
        <f t="shared" si="1"/>
        <v>116.94055407821375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1913350.5</v>
      </c>
      <c r="E175" s="104">
        <f t="shared" si="30"/>
        <v>1966710.6500000001</v>
      </c>
      <c r="F175" s="93">
        <f t="shared" si="1"/>
        <v>102.78883299217787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232393.34999999998</v>
      </c>
      <c r="E176" s="104">
        <f t="shared" si="31"/>
        <v>322383.11000000004</v>
      </c>
      <c r="F176" s="93">
        <f t="shared" si="1"/>
        <v>138.72303574951695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229476.09999999998</v>
      </c>
      <c r="E177" s="104">
        <f t="shared" si="32"/>
        <v>322293.46000000002</v>
      </c>
      <c r="F177" s="93">
        <f t="shared" si="1"/>
        <v>140.44750629804153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180945.46</v>
      </c>
      <c r="E178" s="247">
        <v>211576.14</v>
      </c>
      <c r="F178" s="93">
        <f t="shared" si="1"/>
        <v>116.92812850899936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31497.56</v>
      </c>
      <c r="E179" s="247">
        <v>88177.3</v>
      </c>
      <c r="F179" s="93">
        <f t="shared" si="1"/>
        <v>279.94962149449037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17033.080000000002</v>
      </c>
      <c r="E188" s="247">
        <v>22540.02</v>
      </c>
      <c r="F188" s="93">
        <f t="shared" si="1"/>
        <v>132.33085267021582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2917.25</v>
      </c>
      <c r="E189" s="247">
        <v>89.65</v>
      </c>
      <c r="F189" s="93">
        <f t="shared" si="1"/>
        <v>3.0730996657811298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1680957.15</v>
      </c>
      <c r="E237" s="104">
        <f t="shared" si="41"/>
        <v>1644327.54</v>
      </c>
      <c r="F237" s="93">
        <f t="shared" si="1"/>
        <v>97.820907570427963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1679397.43</v>
      </c>
      <c r="E238" s="104">
        <f t="shared" si="42"/>
        <v>1678457.21</v>
      </c>
      <c r="F238" s="93">
        <f t="shared" si="1"/>
        <v>99.944014443323283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1679397.43</v>
      </c>
      <c r="E239" s="104">
        <f t="shared" si="43"/>
        <v>1678457.21</v>
      </c>
      <c r="F239" s="93">
        <f t="shared" si="1"/>
        <v>99.944014443323283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1679397.43</v>
      </c>
      <c r="E240" s="247">
        <v>1678457.21</v>
      </c>
      <c r="F240" s="93">
        <f t="shared" si="1"/>
        <v>99.944014443323283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1559.7200000000012</v>
      </c>
      <c r="E245" s="104">
        <f t="shared" si="45"/>
        <v>-34129.67</v>
      </c>
      <c r="F245" s="93">
        <f t="shared" si="1"/>
        <v>-2188.1921114046095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41850.400000000001</v>
      </c>
      <c r="E246" s="104">
        <f t="shared" si="46"/>
        <v>6161.01</v>
      </c>
      <c r="F246" s="93">
        <f t="shared" si="1"/>
        <v>14.721508038154951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41850.400000000001</v>
      </c>
      <c r="E247" s="247">
        <v>6161.01</v>
      </c>
      <c r="F247" s="93">
        <f t="shared" si="1"/>
        <v>14.721508038154951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40290.68</v>
      </c>
      <c r="E250" s="104">
        <f t="shared" si="47"/>
        <v>40290.68</v>
      </c>
      <c r="F250" s="93">
        <f t="shared" si="1"/>
        <v>100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40290.68</v>
      </c>
      <c r="E252" s="247">
        <v>40290.68</v>
      </c>
      <c r="F252" s="93">
        <f t="shared" si="1"/>
        <v>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114998.19</v>
      </c>
      <c r="E259" s="104">
        <f t="shared" si="49"/>
        <v>55457.07</v>
      </c>
      <c r="F259" s="93">
        <f t="shared" si="1"/>
        <v>48.224298138953316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114998.19</v>
      </c>
      <c r="E260" s="248">
        <v>55457.07</v>
      </c>
      <c r="F260" s="97">
        <f t="shared" si="1"/>
        <v>48.224298138953316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17115.2</v>
      </c>
      <c r="E268" s="247">
        <v>22622.17</v>
      </c>
      <c r="F268" s="93">
        <f t="shared" si="50"/>
        <v>132.17590212209029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229476.1</v>
      </c>
      <c r="E288" s="247">
        <v>322293.46000000002</v>
      </c>
      <c r="F288" s="93">
        <f t="shared" si="50"/>
        <v>140.4475062980415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2917.25</v>
      </c>
      <c r="E289" s="247">
        <v>89.65</v>
      </c>
      <c r="F289" s="93">
        <f t="shared" si="50"/>
        <v>3.0730996657811298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D119" sqref="D1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2598067.54</v>
      </c>
      <c r="E114" s="81">
        <f t="shared" si="22"/>
        <v>3221305.49</v>
      </c>
      <c r="F114" s="63">
        <f t="shared" si="1"/>
        <v>123.98851994432756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2598067.54</v>
      </c>
      <c r="E115" s="81">
        <f t="shared" si="23"/>
        <v>3221305.49</v>
      </c>
      <c r="F115" s="63">
        <f t="shared" si="1"/>
        <v>123.98851994432756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2598067.54</v>
      </c>
      <c r="E117" s="249">
        <v>3221305.49</v>
      </c>
      <c r="F117" s="63">
        <f t="shared" si="1"/>
        <v>123.98851994432756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2598067.54</v>
      </c>
      <c r="E141" s="106">
        <f t="shared" si="28"/>
        <v>3221305.49</v>
      </c>
      <c r="F141" s="82">
        <f t="shared" si="1"/>
        <v>123.98851994432756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32300.71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32300.71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32300.71</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32300.71</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232393.35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3066361.88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3002446.02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2595996.1800000002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398589.57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7860.27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63915.86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2976372.12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2909628.66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2565365.5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341909.83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2353.33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66743.460000000006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322383.10999999987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322383.11000000004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322293.46000000002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89.65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abSelected="1" topLeftCell="A3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12446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JP - Omiš</cp:lastModifiedBy>
  <cp:lastPrinted>2024-01-29T09:35:57Z</cp:lastPrinted>
  <dcterms:created xsi:type="dcterms:W3CDTF">2022-04-01T05:14:30Z</dcterms:created>
  <dcterms:modified xsi:type="dcterms:W3CDTF">2024-01-30T12:45:25Z</dcterms:modified>
</cp:coreProperties>
</file>